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mc:AlternateContent xmlns:mc="http://schemas.openxmlformats.org/markup-compatibility/2006">
    <mc:Choice Requires="x15">
      <x15ac:absPath xmlns:x15ac="http://schemas.microsoft.com/office/spreadsheetml/2010/11/ac" url="\\ad.imta.fr\partages\DPSG-Patrimoine\3-Nantes\3- ENERGIE ET ENTRETIEN\Contrat de maintenance\2- Marché d'entretien des toitures\1.0-DCE\3- Lot N°1 - Campus de Nantes\"/>
    </mc:Choice>
  </mc:AlternateContent>
  <xr:revisionPtr revIDLastSave="0" documentId="13_ncr:1_{450E5BAD-7263-4FD5-B02A-661A5C6BC704}" xr6:coauthVersionLast="47" xr6:coauthVersionMax="47" xr10:uidLastSave="{00000000-0000-0000-0000-000000000000}"/>
  <workbookProtection lockStructure="1"/>
  <bookViews>
    <workbookView xWindow="-120" yWindow="-120" windowWidth="29040" windowHeight="15720"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34" i="1" l="1"/>
  <c r="J34" i="1" s="1"/>
  <c r="H32" i="1"/>
  <c r="J32" i="1" s="1"/>
  <c r="H31" i="1"/>
  <c r="J31" i="1" s="1"/>
  <c r="H29" i="1"/>
  <c r="J29" i="1" s="1"/>
  <c r="H27" i="1"/>
  <c r="J27" i="1" s="1"/>
  <c r="H26" i="1"/>
  <c r="J26" i="1" s="1"/>
  <c r="H25" i="1"/>
  <c r="J25" i="1" s="1"/>
  <c r="H24" i="1"/>
  <c r="J24" i="1" s="1"/>
  <c r="H23" i="1"/>
  <c r="J23" i="1" s="1"/>
  <c r="H21" i="1"/>
  <c r="J21" i="1" s="1"/>
  <c r="H19" i="1"/>
  <c r="J19" i="1" s="1"/>
  <c r="H17" i="1"/>
  <c r="J17" i="1" s="1"/>
  <c r="H7" i="1" l="1"/>
  <c r="H9" i="1"/>
  <c r="J9" i="1" s="1"/>
  <c r="J7" i="1" l="1"/>
  <c r="E13" i="2"/>
  <c r="G13" i="2" s="1"/>
  <c r="E12" i="2"/>
  <c r="G12" i="2" s="1"/>
  <c r="E11" i="2"/>
  <c r="G11" i="2" s="1"/>
  <c r="E10" i="2"/>
  <c r="G10" i="2" s="1"/>
  <c r="E9" i="2"/>
  <c r="G9" i="2" s="1"/>
  <c r="E8" i="2"/>
  <c r="G8" i="2" s="1"/>
  <c r="E7" i="2"/>
  <c r="G7" i="2" s="1"/>
  <c r="E6" i="2"/>
  <c r="G6" i="2" s="1"/>
  <c r="E5" i="2"/>
  <c r="G5" i="2" s="1"/>
  <c r="E4" i="2"/>
  <c r="H16" i="1"/>
  <c r="J16" i="1" s="1"/>
  <c r="H15" i="1"/>
  <c r="J15" i="1" s="1"/>
  <c r="H14" i="1"/>
  <c r="J14" i="1" s="1"/>
  <c r="H12" i="1"/>
  <c r="J12" i="1" s="1"/>
  <c r="H10" i="1"/>
  <c r="J10" i="1" s="1"/>
  <c r="H8" i="1"/>
  <c r="J8" i="1" s="1"/>
  <c r="H35" i="1" l="1"/>
  <c r="H36" i="1" s="1"/>
  <c r="E14" i="2"/>
  <c r="G4" i="2"/>
  <c r="E15" i="2" s="1"/>
  <c r="H37" i="1" l="1"/>
  <c r="E16" i="2"/>
</calcChain>
</file>

<file path=xl/sharedStrings.xml><?xml version="1.0" encoding="utf-8"?>
<sst xmlns="http://schemas.openxmlformats.org/spreadsheetml/2006/main" count="164" uniqueCount="111">
  <si>
    <t>Type</t>
  </si>
  <si>
    <t>3P</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</si>
  <si>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</si>
  <si>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</si>
  <si>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</si>
  <si>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</si>
  <si>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</si>
  <si>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</si>
  <si>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</si>
  <si>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</si>
  <si>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</si>
  <si>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</si>
  <si>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</si>
  <si>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</si>
  <si>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</si>
  <si>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</si>
  <si>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</si>
  <si>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</si>
  <si>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</si>
  <si>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</si>
  <si>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</si>
  <si>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</si>
  <si>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</si>
  <si>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</si>
  <si>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</si>
  <si>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</si>
  <si>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</si>
  <si>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</si>
  <si>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</si>
  <si>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</si>
  <si>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</si>
  <si>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</si>
  <si>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</si>
  <si>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</si>
  <si>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</si>
  <si>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</si>
  <si>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</si>
  <si>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</si>
  <si>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</si>
  <si>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</si>
  <si>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</si>
  <si>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</si>
  <si>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</si>
  <si>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</si>
  <si>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</si>
  <si>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</si>
  <si>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</si>
  <si>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</si>
  <si>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</si>
  <si>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</si>
  <si>
    <t>TOITURES TERRASSES</t>
  </si>
  <si>
    <t>Travaux de recherche d'infiltration :</t>
  </si>
  <si>
    <t>1.0.2</t>
  </si>
  <si>
    <t>QP</t>
  </si>
  <si>
    <t>Recherche de fuite par fumigènes en un point</t>
  </si>
  <si>
    <t>forfait</t>
  </si>
  <si>
    <t>1.0.4</t>
  </si>
  <si>
    <t>Recherche de fuite par un autre procédé (colorant, jet d'eau...)</t>
  </si>
  <si>
    <t>m2</t>
  </si>
  <si>
    <t>Toiture terrasse accessible - protection dure</t>
  </si>
  <si>
    <t>1.3.2</t>
  </si>
  <si>
    <t>Dépose protection dalle sur plots pour réemploi - stockage</t>
  </si>
  <si>
    <t>Travaux de dépose d'étanchéité sur terrasse</t>
  </si>
  <si>
    <t>1.4.1</t>
  </si>
  <si>
    <t>Dépose complexe d'étanchéité multicouche existant</t>
  </si>
  <si>
    <t>1.4.2</t>
  </si>
  <si>
    <t>Dépose isolation existante</t>
  </si>
  <si>
    <t>1.4.4</t>
  </si>
  <si>
    <t>Arrachage relevés d'étanchéité ou retombées</t>
  </si>
  <si>
    <t>ml</t>
  </si>
  <si>
    <t>Travaux de rénovation de l'étanchéité</t>
  </si>
  <si>
    <t>1.7.5</t>
  </si>
  <si>
    <t>Isolation polyuréthane &gt; à 60mm</t>
  </si>
  <si>
    <t>Revêtement d'étanchéité</t>
  </si>
  <si>
    <t>Etanchéité des relevés</t>
  </si>
  <si>
    <t>1.10.2</t>
  </si>
  <si>
    <t>Relevés et retombées d'étanchéité autoprotégés ht&gt; à 30cm</t>
  </si>
  <si>
    <t>1.12.2</t>
  </si>
  <si>
    <t>MOYENS D'ACCES (compris installation, repli, protections complémentaires)</t>
  </si>
  <si>
    <t>3.0.1</t>
  </si>
  <si>
    <t>Nacelle ht&lt; à 12m</t>
  </si>
  <si>
    <t>jour</t>
  </si>
  <si>
    <t>Autres prestations :</t>
  </si>
  <si>
    <t>4.0.1</t>
  </si>
  <si>
    <t>Travaux hors bordereau - Main d'œuvre</t>
  </si>
  <si>
    <t>Total HT :</t>
  </si>
  <si>
    <t>TVA 20% :</t>
  </si>
  <si>
    <t>Total TTC :</t>
  </si>
  <si>
    <t>Les prix unitaires doivent être mentionnés avec 2 chiffres après la virgule. 
Le prix total ( la quantité de produits x le prix unitaire) doit cependant être à chaque fois arrondi à 2 chiffres après la virgule.</t>
  </si>
  <si>
    <t>1.0.3</t>
  </si>
  <si>
    <t>Recherche de fuite par hydrogène</t>
  </si>
  <si>
    <t>1.0.1</t>
  </si>
  <si>
    <t>Recherche de fuite visuelle</t>
  </si>
  <si>
    <t>1.4.7</t>
  </si>
  <si>
    <t>Scarification des gonfles et reprise des boursouflures</t>
  </si>
  <si>
    <t>1.8.2</t>
  </si>
  <si>
    <t>Etanchéité par chape bitumeuse bicouche autoprotégée</t>
  </si>
  <si>
    <t>1.12.3</t>
  </si>
  <si>
    <t xml:space="preserve">Bandes de solin </t>
  </si>
  <si>
    <t>Réfection linéaire de joint silicone</t>
  </si>
  <si>
    <t>1.13.12</t>
  </si>
  <si>
    <t>Réparation de jonction de cheneau à la résine fibré, compris préparation du support</t>
  </si>
  <si>
    <t>1.13.14</t>
  </si>
  <si>
    <t>Etanchéité sur chéneau à la tôle plastée (developpé de 0,50 m), compris préparation du support</t>
  </si>
  <si>
    <t>Remplacement de plaque poycarbonate alvéolaire avec traitement anti UV (épaisseur et teinte à adapter en fonction de l'existant)</t>
  </si>
  <si>
    <t>Désemfumage - Aération - Puits de lumière</t>
  </si>
  <si>
    <t>1.14.14</t>
  </si>
  <si>
    <t>Nacelle ht&gt; à 12m</t>
  </si>
  <si>
    <t>3.0.2</t>
  </si>
  <si>
    <t>heure</t>
  </si>
  <si>
    <t xml:space="preserve">OFFRE - DQE
  Prestations de maintenance des toitures de IMT Atlantique campus de Nantes- Lot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</si>
</sst>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_-\€\ #,##0.00;[Red]_-\€\ \-#,##0.00"/>
    <numFmt numFmtId="167" formatCode="&quot;€&quot;\ #,##0.00000"/>
    <numFmt numFmtId="168" formatCode="0.00\ %"/>
    <numFmt numFmtId="169" formatCode="_-&quot;€&quot;\ #,##0.00;[Red]_-&quot;€&quot;\ \-#,##0.00"/>
  </numFmts>
  <fonts count="34"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0"/>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
      <sz val="8"/>
      <name val="Arial"/>
      <family val="2"/>
    </font>
  </fonts>
  <fills count="38">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
      <patternFill patternType="solid">
        <fgColor theme="0" tint="-4.9989318521683403E-2"/>
        <bgColor indexed="64"/>
      </patternFill>
    </fill>
    <fill>
      <patternFill patternType="solid">
        <fgColor theme="0" tint="-0.14999847407452621"/>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1" fillId="27" borderId="1" applyNumberFormat="0" applyAlignment="0" applyProtection="0"/>
    <xf numFmtId="0" fontId="12" fillId="28" borderId="2" applyNumberFormat="0" applyAlignment="0" applyProtection="0"/>
    <xf numFmtId="165" fontId="31" fillId="0" borderId="0" applyFont="0" applyFill="0" applyBorder="0" applyAlignment="0" applyProtection="0"/>
    <xf numFmtId="164"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0" fontId="13" fillId="0" borderId="0" applyNumberFormat="0" applyFill="0" applyBorder="0" applyAlignment="0" applyProtection="0"/>
    <xf numFmtId="0" fontId="14" fillId="29"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7" fillId="0" borderId="0" applyNumberFormat="0" applyFill="0" applyBorder="0" applyAlignment="0" applyProtection="0"/>
    <xf numFmtId="0" fontId="18" fillId="30" borderId="1" applyNumberFormat="0" applyAlignment="0" applyProtection="0"/>
    <xf numFmtId="0" fontId="19" fillId="0" borderId="6" applyNumberFormat="0" applyFill="0" applyAlignment="0" applyProtection="0"/>
    <xf numFmtId="0" fontId="20" fillId="31" borderId="0" applyNumberFormat="0" applyBorder="0" applyAlignment="0" applyProtection="0"/>
    <xf numFmtId="0" fontId="31" fillId="32" borderId="7" applyNumberFormat="0" applyFont="0" applyAlignment="0" applyProtection="0"/>
    <xf numFmtId="0" fontId="21" fillId="27" borderId="8" applyNumberFormat="0" applyAlignment="0" applyProtection="0"/>
    <xf numFmtId="9" fontId="31" fillId="0" borderId="0" applyFont="0" applyFill="0" applyBorder="0" applyAlignment="0" applyProtection="0"/>
    <xf numFmtId="0" fontId="31" fillId="0" borderId="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cellStyleXfs>
  <cellXfs count="171">
    <xf numFmtId="0" fontId="0" fillId="0" borderId="0" xfId="0" applyAlignment="1"/>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xf>
    <xf numFmtId="166" fontId="2" fillId="0" borderId="0" xfId="0" applyNumberFormat="1" applyFont="1" applyFill="1" applyBorder="1" applyAlignment="1">
      <alignment horizontal="right" vertical="top" indent="1"/>
    </xf>
    <xf numFmtId="166" fontId="4" fillId="0" borderId="0" xfId="0" applyNumberFormat="1" applyFont="1" applyFill="1" applyBorder="1" applyAlignment="1">
      <alignment horizontal="right" vertical="top" indent="1"/>
    </xf>
    <xf numFmtId="166" fontId="2" fillId="0" borderId="0" xfId="0" applyNumberFormat="1" applyFont="1" applyFill="1" applyBorder="1" applyAlignment="1">
      <alignment horizontal="right" indent="1"/>
    </xf>
    <xf numFmtId="49" fontId="2" fillId="0" borderId="0"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center" vertical="center"/>
    </xf>
    <xf numFmtId="0" fontId="2" fillId="0" borderId="0" xfId="0" applyFont="1" applyFill="1" applyBorder="1" applyAlignment="1">
      <alignment horizontal="center" vertical="center"/>
    </xf>
    <xf numFmtId="167" fontId="2" fillId="0" borderId="0" xfId="0" applyNumberFormat="1" applyFont="1" applyFill="1" applyBorder="1" applyAlignment="1">
      <alignment horizontal="right" vertical="center"/>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166" fontId="2" fillId="0" borderId="0" xfId="0" applyNumberFormat="1" applyFont="1" applyFill="1" applyBorder="1" applyAlignment="1" applyProtection="1">
      <alignment horizontal="right" vertical="center"/>
      <protection locked="0"/>
    </xf>
    <xf numFmtId="166"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2" fillId="0" borderId="0" xfId="0" applyNumberFormat="1" applyFont="1" applyFill="1" applyBorder="1" applyAlignment="1">
      <alignment horizontal="left" wrapText="1"/>
    </xf>
    <xf numFmtId="0" fontId="6" fillId="34" borderId="0" xfId="45" applyFont="1" applyFill="1" applyAlignment="1">
      <alignment vertical="top"/>
    </xf>
    <xf numFmtId="0" fontId="31" fillId="0" borderId="0" xfId="45" applyAlignment="1">
      <alignment vertical="top"/>
    </xf>
    <xf numFmtId="0" fontId="31" fillId="0" borderId="0" xfId="45" applyAlignment="1">
      <alignment vertical="top" wrapText="1"/>
    </xf>
    <xf numFmtId="0" fontId="0" fillId="0" borderId="0" xfId="0" applyFont="1" applyAlignment="1">
      <alignment vertical="center" wrapText="1"/>
    </xf>
    <xf numFmtId="0" fontId="7" fillId="0" borderId="0" xfId="38" applyFont="1" applyAlignment="1" applyProtection="1">
      <alignment vertical="center" wrapText="1"/>
    </xf>
    <xf numFmtId="0" fontId="31" fillId="0" borderId="0" xfId="45" applyAlignment="1">
      <alignment horizontal="left" vertical="top"/>
    </xf>
    <xf numFmtId="0" fontId="1" fillId="0" borderId="0" xfId="0" applyFont="1" applyFill="1" applyBorder="1" applyAlignment="1">
      <alignment horizontal="center" vertical="center"/>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0" fontId="6" fillId="0" borderId="0" xfId="45" applyFont="1" applyAlignment="1">
      <alignment vertical="top" wrapText="1"/>
    </xf>
    <xf numFmtId="0" fontId="1" fillId="0" borderId="0" xfId="0" applyNumberFormat="1" applyFont="1" applyFill="1" applyBorder="1" applyAlignment="1" applyProtection="1">
      <alignment horizontal="center" vertical="top"/>
    </xf>
    <xf numFmtId="0" fontId="2" fillId="0" borderId="0" xfId="0" applyNumberFormat="1" applyFont="1" applyFill="1" applyBorder="1" applyAlignment="1">
      <alignment horizontal="left"/>
    </xf>
    <xf numFmtId="0" fontId="2" fillId="0" borderId="0" xfId="0" applyNumberFormat="1" applyFont="1" applyFill="1" applyBorder="1" applyAlignment="1">
      <alignment horizontal="center" vertical="top"/>
    </xf>
    <xf numFmtId="0" fontId="2" fillId="0" borderId="0" xfId="0" applyNumberFormat="1" applyFont="1" applyFill="1" applyBorder="1" applyAlignment="1">
      <alignment horizontal="center"/>
    </xf>
    <xf numFmtId="0" fontId="1" fillId="0" borderId="0" xfId="0" applyNumberFormat="1" applyFont="1" applyFill="1" applyBorder="1" applyAlignment="1">
      <alignment horizontal="center" vertical="top"/>
    </xf>
    <xf numFmtId="168" fontId="2" fillId="0" borderId="0" xfId="0" applyNumberFormat="1" applyFont="1" applyFill="1" applyBorder="1" applyAlignment="1" applyProtection="1">
      <alignment horizontal="center" vertical="top"/>
      <protection locked="0"/>
    </xf>
    <xf numFmtId="168" fontId="5" fillId="0" borderId="0" xfId="0" applyNumberFormat="1" applyFont="1" applyFill="1" applyBorder="1" applyAlignment="1" applyProtection="1">
      <alignment horizontal="center" vertical="top"/>
      <protection locked="0"/>
    </xf>
    <xf numFmtId="168" fontId="2" fillId="0" borderId="0" xfId="0" applyNumberFormat="1" applyFont="1" applyFill="1" applyBorder="1" applyAlignment="1" applyProtection="1">
      <alignment horizontal="center"/>
      <protection locked="0"/>
    </xf>
    <xf numFmtId="169"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lignment horizontal="right" vertical="top"/>
    </xf>
    <xf numFmtId="169" fontId="4" fillId="0" borderId="0" xfId="0" applyNumberFormat="1" applyFont="1" applyFill="1" applyBorder="1" applyAlignment="1">
      <alignment horizontal="right" vertical="top"/>
    </xf>
    <xf numFmtId="169" fontId="2" fillId="0" borderId="0" xfId="0" applyNumberFormat="1" applyFont="1" applyFill="1" applyBorder="1" applyAlignment="1">
      <alignment horizontal="right"/>
    </xf>
    <xf numFmtId="169" fontId="1" fillId="0" borderId="0" xfId="0" applyNumberFormat="1" applyFont="1" applyFill="1" applyBorder="1" applyAlignment="1" applyProtection="1">
      <alignment horizontal="right"/>
      <protection locked="0"/>
    </xf>
    <xf numFmtId="0" fontId="6" fillId="0" borderId="0" xfId="0" applyFont="1" applyAlignment="1"/>
    <xf numFmtId="0" fontId="1" fillId="0" borderId="0" xfId="0" applyFont="1" applyFill="1" applyBorder="1" applyAlignment="1" applyProtection="1">
      <alignment horizontal="center"/>
      <protection locked="0"/>
    </xf>
    <xf numFmtId="169" fontId="28" fillId="0" borderId="0" xfId="0" applyNumberFormat="1" applyFont="1" applyFill="1" applyBorder="1" applyAlignment="1" applyProtection="1">
      <alignment horizontal="right" vertical="top"/>
      <protection locked="0"/>
    </xf>
    <xf numFmtId="169" fontId="29" fillId="0" borderId="0" xfId="0" applyNumberFormat="1" applyFont="1" applyFill="1" applyBorder="1" applyAlignment="1" applyProtection="1">
      <alignment horizontal="right" vertical="top"/>
      <protection locked="0"/>
    </xf>
    <xf numFmtId="49" fontId="1" fillId="0" borderId="0" xfId="0" applyNumberFormat="1" applyFont="1" applyFill="1" applyBorder="1" applyAlignment="1" applyProtection="1"/>
    <xf numFmtId="49" fontId="2" fillId="0" borderId="0" xfId="0" applyNumberFormat="1" applyFont="1" applyFill="1" applyBorder="1" applyAlignment="1" applyProtection="1">
      <alignment horizontal="left"/>
    </xf>
    <xf numFmtId="166" fontId="2" fillId="0" borderId="0" xfId="0" applyNumberFormat="1" applyFont="1" applyFill="1" applyBorder="1" applyAlignment="1" applyProtection="1">
      <alignment horizontal="right"/>
    </xf>
    <xf numFmtId="167" fontId="2" fillId="0" borderId="0" xfId="0" applyNumberFormat="1" applyFont="1" applyFill="1" applyBorder="1" applyAlignment="1" applyProtection="1">
      <alignment horizontal="right"/>
    </xf>
    <xf numFmtId="49" fontId="1" fillId="0" borderId="0" xfId="0" applyNumberFormat="1" applyFont="1" applyFill="1" applyBorder="1" applyAlignment="1" applyProtection="1">
      <alignment horizontal="left"/>
    </xf>
    <xf numFmtId="166" fontId="1" fillId="0" borderId="0" xfId="0" applyNumberFormat="1" applyFont="1" applyFill="1" applyBorder="1" applyAlignment="1" applyProtection="1">
      <alignment horizontal="right"/>
    </xf>
    <xf numFmtId="166" fontId="4" fillId="0" borderId="0" xfId="0" applyNumberFormat="1" applyFont="1" applyFill="1" applyBorder="1" applyAlignment="1" applyProtection="1">
      <alignment horizontal="right"/>
    </xf>
    <xf numFmtId="167" fontId="3" fillId="0" borderId="0" xfId="0" applyNumberFormat="1" applyFont="1" applyFill="1" applyBorder="1" applyAlignment="1" applyProtection="1">
      <alignment horizontal="right"/>
    </xf>
    <xf numFmtId="49" fontId="1" fillId="33" borderId="10" xfId="0" applyNumberFormat="1" applyFont="1" applyFill="1" applyBorder="1" applyAlignment="1" applyProtection="1">
      <alignment wrapText="1"/>
    </xf>
    <xf numFmtId="49" fontId="1" fillId="33" borderId="11" xfId="0" applyNumberFormat="1" applyFont="1" applyFill="1" applyBorder="1" applyAlignment="1" applyProtection="1">
      <alignment horizontal="center"/>
    </xf>
    <xf numFmtId="166" fontId="1" fillId="33" borderId="11" xfId="0" applyNumberFormat="1" applyFont="1" applyFill="1" applyBorder="1" applyAlignment="1" applyProtection="1">
      <alignment horizontal="right"/>
    </xf>
    <xf numFmtId="166" fontId="1" fillId="33" borderId="11" xfId="0" applyNumberFormat="1" applyFont="1" applyFill="1" applyBorder="1" applyAlignment="1" applyProtection="1">
      <alignment horizontal="center"/>
    </xf>
    <xf numFmtId="49" fontId="1" fillId="33" borderId="12" xfId="0" applyNumberFormat="1" applyFont="1" applyFill="1" applyBorder="1" applyAlignment="1" applyProtection="1">
      <alignment horizontal="center"/>
    </xf>
    <xf numFmtId="167" fontId="1" fillId="33" borderId="13" xfId="0" applyNumberFormat="1" applyFont="1" applyFill="1" applyBorder="1" applyAlignment="1" applyProtection="1">
      <alignment horizontal="right"/>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49" fontId="2" fillId="0" borderId="15" xfId="0" applyNumberFormat="1" applyFont="1" applyFill="1" applyBorder="1" applyAlignment="1" applyProtection="1">
      <alignment horizontal="left" wrapText="1"/>
      <protection locked="0"/>
    </xf>
    <xf numFmtId="166"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167"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49" fontId="2" fillId="0" borderId="19" xfId="0" applyNumberFormat="1" applyFont="1" applyFill="1" applyBorder="1" applyAlignment="1" applyProtection="1">
      <alignment horizontal="left" wrapText="1"/>
      <protection locked="0"/>
    </xf>
    <xf numFmtId="166"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167"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166" fontId="1" fillId="33" borderId="23" xfId="0" applyNumberFormat="1" applyFont="1" applyFill="1" applyBorder="1" applyAlignment="1" applyProtection="1">
      <alignment horizontal="right" wrapText="1"/>
      <protection locked="0"/>
    </xf>
    <xf numFmtId="166"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167"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166" fontId="1" fillId="0" borderId="0" xfId="0" applyNumberFormat="1" applyFont="1" applyFill="1" applyBorder="1" applyAlignment="1" applyProtection="1">
      <alignment horizontal="right" wrapText="1"/>
      <protection locked="0"/>
    </xf>
    <xf numFmtId="166"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169" fontId="2" fillId="0" borderId="0" xfId="0" applyNumberFormat="1" applyFont="1" applyFill="1" applyBorder="1" applyAlignment="1" applyProtection="1">
      <alignment horizontal="right"/>
    </xf>
    <xf numFmtId="169" fontId="1" fillId="0" borderId="0" xfId="0" applyNumberFormat="1" applyFont="1" applyFill="1" applyBorder="1" applyAlignment="1" applyProtection="1">
      <alignment horizontal="right"/>
    </xf>
    <xf numFmtId="169" fontId="1" fillId="33" borderId="11" xfId="0" applyNumberFormat="1" applyFont="1" applyFill="1" applyBorder="1" applyAlignment="1" applyProtection="1">
      <alignment horizontal="right"/>
    </xf>
    <xf numFmtId="169" fontId="2" fillId="0" borderId="15" xfId="0" applyNumberFormat="1" applyFont="1" applyFill="1" applyBorder="1" applyAlignment="1" applyProtection="1">
      <alignment horizontal="right"/>
      <protection locked="0"/>
    </xf>
    <xf numFmtId="169" fontId="2" fillId="0" borderId="19" xfId="0" applyNumberFormat="1" applyFont="1" applyFill="1" applyBorder="1" applyAlignment="1" applyProtection="1">
      <alignment horizontal="right"/>
      <protection locked="0"/>
    </xf>
    <xf numFmtId="169" fontId="1" fillId="33" borderId="23"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vertical="center"/>
      <protection locked="0"/>
    </xf>
    <xf numFmtId="169" fontId="1" fillId="33" borderId="15" xfId="0" applyNumberFormat="1" applyFont="1" applyFill="1" applyBorder="1" applyAlignment="1">
      <alignment horizontal="right"/>
    </xf>
    <xf numFmtId="166" fontId="1" fillId="33" borderId="15" xfId="0" applyNumberFormat="1" applyFont="1" applyFill="1" applyBorder="1" applyAlignment="1">
      <alignment horizontal="right" indent="1"/>
    </xf>
    <xf numFmtId="0" fontId="1" fillId="0" borderId="15" xfId="0" applyNumberFormat="1" applyFont="1" applyFill="1" applyBorder="1" applyAlignment="1">
      <alignment horizontal="center"/>
    </xf>
    <xf numFmtId="169" fontId="29" fillId="0" borderId="15" xfId="0" applyNumberFormat="1" applyFont="1" applyFill="1" applyBorder="1" applyAlignment="1" applyProtection="1">
      <alignment horizontal="right"/>
      <protection locked="0"/>
    </xf>
    <xf numFmtId="169" fontId="1" fillId="0" borderId="15" xfId="0" applyNumberFormat="1" applyFont="1" applyFill="1" applyBorder="1" applyAlignment="1">
      <alignment horizontal="right"/>
    </xf>
    <xf numFmtId="168" fontId="1" fillId="0" borderId="15" xfId="0" applyNumberFormat="1" applyFont="1" applyFill="1" applyBorder="1" applyAlignment="1" applyProtection="1">
      <alignment horizontal="center"/>
      <protection locked="0"/>
    </xf>
    <xf numFmtId="166" fontId="1" fillId="0" borderId="15" xfId="0" applyNumberFormat="1" applyFont="1" applyFill="1" applyBorder="1" applyAlignment="1">
      <alignment horizontal="right" indent="1"/>
    </xf>
    <xf numFmtId="0" fontId="1" fillId="0" borderId="15" xfId="0" applyFont="1" applyFill="1" applyBorder="1" applyAlignment="1" applyProtection="1">
      <alignment horizontal="center" wrapText="1"/>
      <protection locked="0"/>
    </xf>
    <xf numFmtId="0" fontId="1" fillId="0" borderId="15" xfId="0" applyFont="1" applyFill="1" applyBorder="1" applyAlignment="1">
      <alignment horizontal="center"/>
    </xf>
    <xf numFmtId="0" fontId="1" fillId="0" borderId="15" xfId="0" quotePrefix="1" applyFont="1" applyFill="1" applyBorder="1" applyAlignment="1">
      <alignment horizontal="left"/>
    </xf>
    <xf numFmtId="0" fontId="2" fillId="0" borderId="15" xfId="0" applyNumberFormat="1" applyFont="1" applyFill="1" applyBorder="1" applyAlignment="1">
      <alignment horizontal="center"/>
    </xf>
    <xf numFmtId="169" fontId="28" fillId="0" borderId="15" xfId="0" applyNumberFormat="1" applyFont="1" applyFill="1" applyBorder="1" applyAlignment="1" applyProtection="1">
      <alignment horizontal="right"/>
      <protection locked="0"/>
    </xf>
    <xf numFmtId="169" fontId="2" fillId="0" borderId="15" xfId="0" applyNumberFormat="1" applyFont="1" applyFill="1" applyBorder="1" applyAlignment="1">
      <alignment horizontal="right"/>
    </xf>
    <xf numFmtId="168" fontId="2" fillId="0" borderId="15" xfId="0" applyNumberFormat="1" applyFont="1" applyFill="1" applyBorder="1" applyAlignment="1" applyProtection="1">
      <alignment horizontal="center"/>
      <protection locked="0"/>
    </xf>
    <xf numFmtId="166" fontId="2" fillId="0" borderId="15" xfId="0" applyNumberFormat="1" applyFont="1" applyFill="1" applyBorder="1" applyAlignment="1">
      <alignment horizontal="right" indent="1"/>
    </xf>
    <xf numFmtId="0" fontId="2" fillId="0" borderId="15" xfId="0" applyFont="1" applyFill="1" applyBorder="1" applyAlignment="1" applyProtection="1">
      <alignment horizontal="center" wrapText="1"/>
      <protection locked="0"/>
    </xf>
    <xf numFmtId="168" fontId="1" fillId="35" borderId="15" xfId="0" applyNumberFormat="1" applyFont="1" applyFill="1" applyBorder="1" applyAlignment="1" applyProtection="1">
      <alignment horizontal="right"/>
      <protection locked="0"/>
    </xf>
    <xf numFmtId="0" fontId="1" fillId="35" borderId="15" xfId="0" applyFont="1" applyFill="1" applyBorder="1" applyAlignment="1">
      <alignment horizontal="right" wrapText="1"/>
    </xf>
    <xf numFmtId="168" fontId="2" fillId="0" borderId="15" xfId="0" applyNumberFormat="1" applyFont="1" applyFill="1" applyBorder="1" applyAlignment="1" applyProtection="1">
      <alignment horizontal="right"/>
      <protection locked="0"/>
    </xf>
    <xf numFmtId="0" fontId="2" fillId="0" borderId="15" xfId="0" applyFont="1" applyFill="1" applyBorder="1" applyAlignment="1">
      <alignment horizontal="right" wrapText="1"/>
    </xf>
    <xf numFmtId="0" fontId="1" fillId="36" borderId="15" xfId="0" applyNumberFormat="1" applyFont="1" applyFill="1" applyBorder="1" applyAlignment="1" applyProtection="1">
      <alignment horizontal="center" vertical="center"/>
    </xf>
    <xf numFmtId="0" fontId="1" fillId="36" borderId="15" xfId="0" applyNumberFormat="1" applyFont="1" applyFill="1" applyBorder="1" applyAlignment="1">
      <alignment horizontal="center" vertical="center"/>
    </xf>
    <xf numFmtId="0" fontId="1" fillId="36" borderId="15" xfId="0" applyNumberFormat="1" applyFont="1" applyFill="1" applyBorder="1" applyAlignment="1">
      <alignment horizontal="center" vertical="center" wrapText="1"/>
    </xf>
    <xf numFmtId="168" fontId="1" fillId="36" borderId="15" xfId="0" applyNumberFormat="1" applyFont="1" applyFill="1" applyBorder="1" applyAlignment="1" applyProtection="1">
      <alignment horizontal="center" vertical="center"/>
      <protection locked="0"/>
    </xf>
    <xf numFmtId="169" fontId="29" fillId="36" borderId="15" xfId="0" applyNumberFormat="1" applyFont="1" applyFill="1" applyBorder="1" applyAlignment="1" applyProtection="1">
      <alignment horizontal="center" vertical="center"/>
      <protection locked="0"/>
    </xf>
    <xf numFmtId="169" fontId="1" fillId="36" borderId="15" xfId="0" applyNumberFormat="1" applyFont="1" applyFill="1" applyBorder="1" applyAlignment="1">
      <alignment horizontal="center" vertical="center"/>
    </xf>
    <xf numFmtId="166" fontId="1" fillId="36" borderId="15" xfId="0" applyNumberFormat="1" applyFont="1" applyFill="1" applyBorder="1" applyAlignment="1">
      <alignment horizontal="center" vertical="center"/>
    </xf>
    <xf numFmtId="166" fontId="1" fillId="36" borderId="15" xfId="0" applyNumberFormat="1" applyFont="1" applyFill="1" applyBorder="1" applyAlignment="1">
      <alignment horizontal="center" vertical="center" wrapText="1"/>
    </xf>
    <xf numFmtId="0" fontId="32" fillId="0" borderId="0" xfId="0" applyFont="1" applyAlignment="1"/>
    <xf numFmtId="0" fontId="2" fillId="0" borderId="15" xfId="0" quotePrefix="1" applyNumberFormat="1" applyFont="1" applyFill="1" applyBorder="1" applyAlignment="1">
      <alignment horizontal="center" vertical="center"/>
    </xf>
    <xf numFmtId="0" fontId="2" fillId="0" borderId="15" xfId="0" applyFont="1" applyFill="1" applyBorder="1" applyAlignment="1">
      <alignment horizontal="center" vertical="center"/>
    </xf>
    <xf numFmtId="0" fontId="2" fillId="0" borderId="15" xfId="0" applyNumberFormat="1" applyFont="1" applyFill="1" applyBorder="1" applyAlignment="1" applyProtection="1">
      <alignment horizontal="center" vertical="center"/>
    </xf>
    <xf numFmtId="0" fontId="1" fillId="0" borderId="15" xfId="0" applyNumberFormat="1" applyFont="1" applyFill="1" applyBorder="1" applyAlignment="1" applyProtection="1">
      <alignment horizontal="center" vertical="center"/>
    </xf>
    <xf numFmtId="0" fontId="2" fillId="0" borderId="15" xfId="0" quotePrefix="1" applyFont="1" applyFill="1" applyBorder="1" applyAlignment="1">
      <alignment horizontal="left" vertical="center" wrapText="1"/>
    </xf>
    <xf numFmtId="0" fontId="2" fillId="0" borderId="15" xfId="0" quotePrefix="1" applyNumberFormat="1" applyFont="1" applyFill="1" applyBorder="1" applyAlignment="1">
      <alignment horizontal="left" vertical="center" wrapText="1"/>
    </xf>
    <xf numFmtId="0" fontId="2" fillId="0" borderId="15" xfId="0" quotePrefix="1" applyFont="1" applyBorder="1" applyAlignment="1">
      <alignment horizontal="left" wrapText="1"/>
    </xf>
    <xf numFmtId="0" fontId="2" fillId="0" borderId="15" xfId="0" applyNumberFormat="1" applyFont="1" applyFill="1" applyBorder="1" applyAlignment="1">
      <alignment horizontal="center" vertical="center"/>
    </xf>
    <xf numFmtId="169" fontId="28" fillId="0" borderId="15" xfId="0" applyNumberFormat="1" applyFont="1" applyFill="1" applyBorder="1" applyAlignment="1" applyProtection="1">
      <alignment horizontal="right" vertical="center"/>
      <protection locked="0"/>
    </xf>
    <xf numFmtId="169" fontId="2" fillId="0" borderId="15" xfId="0" applyNumberFormat="1" applyFont="1" applyFill="1" applyBorder="1" applyAlignment="1">
      <alignment horizontal="right" vertical="center"/>
    </xf>
    <xf numFmtId="168" fontId="2" fillId="0" borderId="15" xfId="0" applyNumberFormat="1" applyFont="1" applyFill="1" applyBorder="1" applyAlignment="1" applyProtection="1">
      <alignment horizontal="center" vertical="center"/>
      <protection locked="0"/>
    </xf>
    <xf numFmtId="166" fontId="2" fillId="0" borderId="15" xfId="0" applyNumberFormat="1" applyFont="1" applyFill="1" applyBorder="1" applyAlignment="1">
      <alignment horizontal="right" vertical="center"/>
    </xf>
    <xf numFmtId="0" fontId="2" fillId="0" borderId="15" xfId="0" applyFont="1" applyFill="1" applyBorder="1" applyAlignment="1" applyProtection="1">
      <alignment horizontal="center" vertical="center" wrapText="1"/>
      <protection locked="0"/>
    </xf>
    <xf numFmtId="0" fontId="1" fillId="0" borderId="15" xfId="0" applyNumberFormat="1" applyFont="1" applyFill="1" applyBorder="1" applyAlignment="1">
      <alignment horizontal="center" vertical="center"/>
    </xf>
    <xf numFmtId="169" fontId="29" fillId="0" borderId="15" xfId="0" applyNumberFormat="1" applyFont="1" applyFill="1" applyBorder="1" applyAlignment="1" applyProtection="1">
      <alignment horizontal="right" vertical="center"/>
      <protection locked="0"/>
    </xf>
    <xf numFmtId="169" fontId="1" fillId="0" borderId="15" xfId="0" applyNumberFormat="1" applyFont="1" applyFill="1" applyBorder="1" applyAlignment="1">
      <alignment horizontal="right" vertical="center"/>
    </xf>
    <xf numFmtId="168" fontId="1" fillId="0" borderId="15" xfId="0" applyNumberFormat="1" applyFont="1" applyFill="1" applyBorder="1" applyAlignment="1" applyProtection="1">
      <alignment horizontal="center" vertical="center"/>
      <protection locked="0"/>
    </xf>
    <xf numFmtId="166" fontId="1" fillId="0" borderId="15" xfId="0" applyNumberFormat="1" applyFont="1" applyFill="1" applyBorder="1" applyAlignment="1">
      <alignment horizontal="right" vertical="center"/>
    </xf>
    <xf numFmtId="0" fontId="1" fillId="0" borderId="15" xfId="0" applyFont="1" applyFill="1" applyBorder="1" applyAlignment="1" applyProtection="1">
      <alignment horizontal="center" vertical="center" wrapText="1"/>
      <protection locked="0"/>
    </xf>
    <xf numFmtId="0" fontId="1" fillId="36" borderId="15" xfId="0" quotePrefix="1" applyFont="1" applyFill="1" applyBorder="1" applyAlignment="1">
      <alignment horizontal="left" wrapText="1"/>
    </xf>
    <xf numFmtId="0" fontId="2" fillId="0" borderId="15" xfId="0" applyFont="1" applyBorder="1" applyAlignment="1">
      <alignment horizontal="center"/>
    </xf>
    <xf numFmtId="166" fontId="28" fillId="0" borderId="15" xfId="0" applyNumberFormat="1" applyFont="1" applyBorder="1" applyAlignment="1" applyProtection="1">
      <alignment horizontal="right" indent="1"/>
      <protection locked="0"/>
    </xf>
    <xf numFmtId="0" fontId="1" fillId="37" borderId="15" xfId="0" quotePrefix="1" applyFont="1" applyFill="1" applyBorder="1" applyAlignment="1">
      <alignment horizontal="center" vertical="center" wrapText="1"/>
    </xf>
    <xf numFmtId="0" fontId="25" fillId="35" borderId="27" xfId="0" applyNumberFormat="1" applyFont="1" applyFill="1" applyBorder="1" applyAlignment="1">
      <alignment horizontal="center" vertical="center" wrapText="1"/>
    </xf>
    <xf numFmtId="0" fontId="25" fillId="35" borderId="28" xfId="0" applyNumberFormat="1" applyFont="1" applyFill="1" applyBorder="1" applyAlignment="1">
      <alignment horizontal="left" vertical="center" wrapText="1"/>
    </xf>
    <xf numFmtId="0" fontId="25" fillId="35" borderId="28" xfId="0" applyNumberFormat="1" applyFont="1" applyFill="1" applyBorder="1" applyAlignment="1">
      <alignment horizontal="center" vertical="center" wrapText="1"/>
    </xf>
    <xf numFmtId="169" fontId="30" fillId="35" borderId="28" xfId="0" applyNumberFormat="1" applyFont="1" applyFill="1" applyBorder="1" applyAlignment="1" applyProtection="1">
      <alignment horizontal="right" vertical="center" wrapText="1"/>
      <protection locked="0"/>
    </xf>
    <xf numFmtId="169" fontId="27" fillId="35" borderId="28" xfId="0" applyNumberFormat="1" applyFont="1" applyFill="1" applyBorder="1" applyAlignment="1">
      <alignment horizontal="right" vertical="center" wrapText="1"/>
    </xf>
    <xf numFmtId="168" fontId="26" fillId="35" borderId="28" xfId="0" applyNumberFormat="1" applyFont="1" applyFill="1" applyBorder="1" applyAlignment="1" applyProtection="1">
      <alignment horizontal="center" vertical="center" wrapText="1"/>
      <protection locked="0"/>
    </xf>
    <xf numFmtId="166" fontId="27" fillId="35" borderId="28" xfId="0" applyNumberFormat="1" applyFont="1" applyFill="1" applyBorder="1" applyAlignment="1">
      <alignment horizontal="center" vertical="center" wrapText="1"/>
    </xf>
    <xf numFmtId="0" fontId="25" fillId="35" borderId="29" xfId="0" applyFont="1" applyFill="1" applyBorder="1" applyAlignment="1">
      <alignment horizontal="center" vertical="center" wrapText="1"/>
    </xf>
    <xf numFmtId="0" fontId="1" fillId="35" borderId="15" xfId="0" applyNumberFormat="1" applyFont="1" applyFill="1" applyBorder="1" applyAlignment="1" applyProtection="1">
      <alignment horizontal="right" wrapText="1"/>
      <protection locked="0"/>
    </xf>
    <xf numFmtId="0" fontId="1" fillId="35" borderId="15" xfId="0" applyNumberFormat="1" applyFont="1" applyFill="1" applyBorder="1" applyAlignment="1">
      <alignment horizontal="right"/>
    </xf>
    <xf numFmtId="0" fontId="1" fillId="35" borderId="15" xfId="0" applyNumberFormat="1" applyFont="1" applyFill="1" applyBorder="1" applyAlignment="1">
      <alignment horizontal="right" wrapText="1"/>
    </xf>
    <xf numFmtId="169" fontId="1" fillId="33" borderId="15" xfId="0" applyNumberFormat="1" applyFont="1" applyFill="1" applyBorder="1" applyAlignment="1" applyProtection="1">
      <alignment horizontal="right"/>
      <protection locked="0"/>
    </xf>
    <xf numFmtId="0" fontId="2" fillId="0" borderId="15" xfId="0" applyNumberFormat="1" applyFont="1" applyFill="1" applyBorder="1" applyAlignment="1" applyProtection="1">
      <alignment horizontal="right" wrapText="1"/>
      <protection locked="0"/>
    </xf>
    <xf numFmtId="0" fontId="2" fillId="0" borderId="15" xfId="0" applyNumberFormat="1" applyFont="1" applyFill="1" applyBorder="1" applyAlignment="1">
      <alignment horizontal="right"/>
    </xf>
    <xf numFmtId="0" fontId="2" fillId="0" borderId="15" xfId="0" applyNumberFormat="1" applyFont="1" applyFill="1" applyBorder="1" applyAlignment="1">
      <alignment horizontal="right" wrapText="1"/>
    </xf>
    <xf numFmtId="169" fontId="2" fillId="0" borderId="15" xfId="0" applyNumberFormat="1" applyFont="1" applyFill="1" applyBorder="1" applyAlignment="1" applyProtection="1">
      <alignment horizontal="right"/>
      <protection locked="0"/>
    </xf>
    <xf numFmtId="0" fontId="1" fillId="0" borderId="15" xfId="0" applyNumberFormat="1" applyFont="1" applyFill="1" applyBorder="1" applyAlignment="1" applyProtection="1">
      <alignment horizontal="left" vertical="center" wrapText="1"/>
    </xf>
    <xf numFmtId="0" fontId="1" fillId="0" borderId="15" xfId="0" applyNumberFormat="1" applyFont="1" applyFill="1" applyBorder="1" applyAlignment="1">
      <alignment horizontal="left" vertical="center" wrapText="1"/>
    </xf>
    <xf numFmtId="169" fontId="1" fillId="0" borderId="15" xfId="0" applyNumberFormat="1" applyFont="1" applyFill="1" applyBorder="1" applyAlignment="1" applyProtection="1">
      <alignment horizontal="left" vertical="center" wrapText="1"/>
      <protection locked="0"/>
    </xf>
    <xf numFmtId="169" fontId="1" fillId="0" borderId="15" xfId="0" applyNumberFormat="1" applyFont="1" applyFill="1" applyBorder="1" applyAlignment="1">
      <alignment horizontal="left" vertical="center" wrapText="1"/>
    </xf>
    <xf numFmtId="168" fontId="1" fillId="0" borderId="15" xfId="0" applyNumberFormat="1" applyFont="1" applyFill="1" applyBorder="1" applyAlignment="1" applyProtection="1">
      <alignment horizontal="left" vertical="center" wrapText="1"/>
      <protection locked="0"/>
    </xf>
    <xf numFmtId="166" fontId="1" fillId="0" borderId="15" xfId="0" applyNumberFormat="1" applyFont="1" applyFill="1" applyBorder="1" applyAlignment="1">
      <alignment horizontal="left" vertical="center" wrapText="1" indent="1"/>
    </xf>
    <xf numFmtId="0" fontId="1" fillId="0" borderId="15" xfId="0" applyFont="1" applyFill="1" applyBorder="1" applyAlignment="1">
      <alignment horizontal="left" vertical="center" wrapText="1"/>
    </xf>
  </cellXfs>
  <cellStyles count="49">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Comma" xfId="28" xr:uid="{00000000-0005-0000-0000-00001B000000}"/>
    <cellStyle name="Comma [0]" xfId="29" xr:uid="{00000000-0005-0000-0000-00001C000000}"/>
    <cellStyle name="Currency" xfId="30" xr:uid="{00000000-0005-0000-0000-00001D000000}"/>
    <cellStyle name="Currency [0]" xfId="31" xr:uid="{00000000-0005-0000-0000-00001E000000}"/>
    <cellStyle name="Explanatory Text" xfId="32" xr:uid="{00000000-0005-0000-0000-00001F000000}"/>
    <cellStyle name="Good" xfId="33" xr:uid="{00000000-0005-0000-0000-000020000000}"/>
    <cellStyle name="Heading 1" xfId="34" xr:uid="{00000000-0005-0000-0000-000021000000}"/>
    <cellStyle name="Heading 2" xfId="35" xr:uid="{00000000-0005-0000-0000-000022000000}"/>
    <cellStyle name="Heading 3" xfId="36" xr:uid="{00000000-0005-0000-0000-000023000000}"/>
    <cellStyle name="Heading 4" xfId="37" xr:uid="{00000000-0005-0000-0000-000024000000}"/>
    <cellStyle name="Hyperlink" xfId="38" xr:uid="{00000000-0005-0000-0000-000025000000}"/>
    <cellStyle name="Input" xfId="39" xr:uid="{00000000-0005-0000-0000-000026000000}"/>
    <cellStyle name="Linked Cell" xfId="40" xr:uid="{00000000-0005-0000-0000-000027000000}"/>
    <cellStyle name="Neutral" xfId="41" xr:uid="{00000000-0005-0000-0000-000028000000}"/>
    <cellStyle name="Normal" xfId="0" builtinId="0"/>
    <cellStyle name="Note" xfId="42" xr:uid="{00000000-0005-0000-0000-00002A000000}"/>
    <cellStyle name="Output" xfId="43" xr:uid="{00000000-0005-0000-0000-00002B000000}"/>
    <cellStyle name="Percent" xfId="44" xr:uid="{00000000-0005-0000-0000-00002C000000}"/>
    <cellStyle name="Standaard 2" xfId="45" xr:uid="{00000000-0005-0000-0000-00002D000000}"/>
    <cellStyle name="Title" xfId="46" xr:uid="{00000000-0005-0000-0000-00002E000000}"/>
    <cellStyle name="Total" xfId="47" xr:uid="{00000000-0005-0000-0000-00002F000000}"/>
    <cellStyle name="Warning Text"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K41"/>
  <sheetViews>
    <sheetView showGridLines="0" tabSelected="1" topLeftCell="A3" workbookViewId="0">
      <selection activeCell="H13" sqref="H13"/>
    </sheetView>
  </sheetViews>
  <sheetFormatPr baseColWidth="10" defaultColWidth="11.42578125" defaultRowHeight="10.5" x14ac:dyDescent="0.15"/>
  <cols>
    <col min="1" max="1" width="7.140625" style="10" customWidth="1"/>
    <col min="2" max="2" width="10.42578125" style="37" bestFit="1" customWidth="1"/>
    <col min="3" max="3" width="33.28515625" style="25" bestFit="1" customWidth="1"/>
    <col min="4" max="4" width="4.7109375" style="9" customWidth="1"/>
    <col min="5" max="5" width="8.42578125" style="9" customWidth="1"/>
    <col min="6" max="6" width="3.28515625" style="39" customWidth="1"/>
    <col min="7" max="7" width="6.42578125" style="44" bestFit="1" customWidth="1"/>
    <col min="8" max="8" width="7.5703125" style="47" bestFit="1" customWidth="1"/>
    <col min="9" max="9" width="8.85546875" style="43" bestFit="1" customWidth="1"/>
    <col min="10" max="10" width="8.5703125" style="13" bestFit="1" customWidth="1"/>
    <col min="11" max="11" width="15.7109375" style="33" customWidth="1"/>
    <col min="12" max="12" width="11.42578125" style="1" customWidth="1"/>
    <col min="13" max="16384" width="11.42578125" style="1"/>
  </cols>
  <sheetData>
    <row r="1" spans="1:11" hidden="1" x14ac:dyDescent="0.15">
      <c r="A1" s="36"/>
      <c r="B1" s="3"/>
      <c r="C1" s="23"/>
      <c r="D1" s="5"/>
      <c r="E1" s="5"/>
      <c r="F1" s="38"/>
      <c r="G1" s="51"/>
      <c r="H1" s="45"/>
      <c r="I1" s="41"/>
      <c r="J1" s="11"/>
    </row>
    <row r="2" spans="1:11" s="2" customFormat="1" hidden="1" x14ac:dyDescent="0.15">
      <c r="A2" s="4"/>
      <c r="B2" s="3"/>
      <c r="C2" s="24"/>
      <c r="D2" s="4"/>
      <c r="E2" s="4"/>
      <c r="F2" s="40"/>
      <c r="G2" s="52"/>
      <c r="H2" s="46"/>
      <c r="I2" s="42"/>
      <c r="J2" s="12"/>
      <c r="K2" s="34"/>
    </row>
    <row r="3" spans="1:11" s="32" customFormat="1" ht="39.950000000000003" customHeight="1" x14ac:dyDescent="0.2">
      <c r="A3" s="148" t="s">
        <v>110</v>
      </c>
      <c r="B3" s="149"/>
      <c r="C3" s="149"/>
      <c r="D3" s="150"/>
      <c r="E3" s="150"/>
      <c r="F3" s="150"/>
      <c r="G3" s="151"/>
      <c r="H3" s="152"/>
      <c r="I3" s="153"/>
      <c r="J3" s="154"/>
      <c r="K3" s="155"/>
    </row>
    <row r="4" spans="1:11" ht="21" customHeight="1" x14ac:dyDescent="0.15">
      <c r="A4" s="116" t="s">
        <v>24</v>
      </c>
      <c r="B4" s="117" t="s">
        <v>18</v>
      </c>
      <c r="C4" s="118" t="s">
        <v>10</v>
      </c>
      <c r="D4" s="117" t="s">
        <v>0</v>
      </c>
      <c r="E4" s="117" t="s">
        <v>19</v>
      </c>
      <c r="F4" s="118" t="s">
        <v>11</v>
      </c>
      <c r="G4" s="120" t="s">
        <v>42</v>
      </c>
      <c r="H4" s="121" t="s">
        <v>14</v>
      </c>
      <c r="I4" s="119" t="s">
        <v>15</v>
      </c>
      <c r="J4" s="122" t="s">
        <v>20</v>
      </c>
      <c r="K4" s="123" t="s">
        <v>41</v>
      </c>
    </row>
    <row r="5" spans="1:11" s="49" customFormat="1" ht="12.75" x14ac:dyDescent="0.2">
      <c r="A5" s="104"/>
      <c r="B5" s="105" t="s">
        <v>49</v>
      </c>
      <c r="C5" s="147" t="s">
        <v>50</v>
      </c>
      <c r="D5" s="98" t="s">
        <v>49</v>
      </c>
      <c r="E5" s="98"/>
      <c r="F5" s="98"/>
      <c r="G5" s="99"/>
      <c r="H5" s="100"/>
      <c r="I5" s="101"/>
      <c r="J5" s="102"/>
      <c r="K5" s="103"/>
    </row>
    <row r="6" spans="1:11" s="49" customFormat="1" ht="21.75" x14ac:dyDescent="0.2">
      <c r="A6" s="104"/>
      <c r="B6" s="105" t="s">
        <v>49</v>
      </c>
      <c r="C6" s="144" t="s">
        <v>51</v>
      </c>
      <c r="D6" s="104" t="s">
        <v>49</v>
      </c>
      <c r="E6" s="104"/>
      <c r="F6" s="98"/>
      <c r="G6" s="99"/>
      <c r="H6" s="100"/>
      <c r="I6" s="101"/>
      <c r="J6" s="102"/>
      <c r="K6" s="103"/>
    </row>
    <row r="7" spans="1:11" s="124" customFormat="1" ht="12.75" x14ac:dyDescent="0.2">
      <c r="A7" s="126">
        <v>1</v>
      </c>
      <c r="B7" s="125" t="s">
        <v>91</v>
      </c>
      <c r="C7" s="129" t="s">
        <v>92</v>
      </c>
      <c r="D7" s="132" t="s">
        <v>53</v>
      </c>
      <c r="E7" s="132" t="s">
        <v>55</v>
      </c>
      <c r="F7" s="132">
        <v>1</v>
      </c>
      <c r="G7" s="133"/>
      <c r="H7" s="134">
        <f>ROUND(F7*ROUND(G7,2),2)</f>
        <v>0</v>
      </c>
      <c r="I7" s="135">
        <v>0.2</v>
      </c>
      <c r="J7" s="136">
        <f>ROUND(I7*ROUND(H7,2),2)</f>
        <v>0</v>
      </c>
      <c r="K7" s="137"/>
    </row>
    <row r="8" spans="1:11" ht="21" x14ac:dyDescent="0.15">
      <c r="A8" s="127">
        <v>2</v>
      </c>
      <c r="B8" s="125" t="s">
        <v>52</v>
      </c>
      <c r="C8" s="130" t="s">
        <v>54</v>
      </c>
      <c r="D8" s="132" t="s">
        <v>53</v>
      </c>
      <c r="E8" s="132" t="s">
        <v>55</v>
      </c>
      <c r="F8" s="132">
        <v>1</v>
      </c>
      <c r="G8" s="133"/>
      <c r="H8" s="134">
        <f>ROUND(F8*ROUND(G8,2),2)</f>
        <v>0</v>
      </c>
      <c r="I8" s="135">
        <v>0.2</v>
      </c>
      <c r="J8" s="136">
        <f>ROUND(I8*ROUND(H8,2),2)</f>
        <v>0</v>
      </c>
      <c r="K8" s="137"/>
    </row>
    <row r="9" spans="1:11" ht="12.75" customHeight="1" x14ac:dyDescent="0.15">
      <c r="A9" s="127">
        <v>3</v>
      </c>
      <c r="B9" s="125" t="s">
        <v>89</v>
      </c>
      <c r="C9" s="130" t="s">
        <v>90</v>
      </c>
      <c r="D9" s="132" t="s">
        <v>53</v>
      </c>
      <c r="E9" s="132" t="s">
        <v>55</v>
      </c>
      <c r="F9" s="132">
        <v>1</v>
      </c>
      <c r="G9" s="133"/>
      <c r="H9" s="134">
        <f>ROUND(F9*ROUND(G9,2),2)</f>
        <v>0</v>
      </c>
      <c r="I9" s="135">
        <v>0.2</v>
      </c>
      <c r="J9" s="136">
        <f>ROUND(I9*ROUND(H9,2),2)</f>
        <v>0</v>
      </c>
      <c r="K9" s="137"/>
    </row>
    <row r="10" spans="1:11" ht="21" x14ac:dyDescent="0.15">
      <c r="A10" s="127">
        <v>4</v>
      </c>
      <c r="B10" s="125" t="s">
        <v>56</v>
      </c>
      <c r="C10" s="130" t="s">
        <v>57</v>
      </c>
      <c r="D10" s="132" t="s">
        <v>53</v>
      </c>
      <c r="E10" s="132" t="s">
        <v>55</v>
      </c>
      <c r="F10" s="132">
        <v>1</v>
      </c>
      <c r="G10" s="133"/>
      <c r="H10" s="134">
        <f>ROUND(F10*ROUND(G10,2),2)</f>
        <v>0</v>
      </c>
      <c r="I10" s="135">
        <v>0.2</v>
      </c>
      <c r="J10" s="136">
        <f>ROUND(I10*ROUND(H10,2),2)</f>
        <v>0</v>
      </c>
      <c r="K10" s="137"/>
    </row>
    <row r="11" spans="1:11" s="49" customFormat="1" ht="21.75" x14ac:dyDescent="0.2">
      <c r="A11" s="128"/>
      <c r="B11" s="125" t="s">
        <v>49</v>
      </c>
      <c r="C11" s="144" t="s">
        <v>59</v>
      </c>
      <c r="D11" s="138" t="s">
        <v>49</v>
      </c>
      <c r="E11" s="138"/>
      <c r="F11" s="138"/>
      <c r="G11" s="139"/>
      <c r="H11" s="140"/>
      <c r="I11" s="141"/>
      <c r="J11" s="142"/>
      <c r="K11" s="143"/>
    </row>
    <row r="12" spans="1:11" ht="21" x14ac:dyDescent="0.15">
      <c r="A12" s="127">
        <v>10</v>
      </c>
      <c r="B12" s="125" t="s">
        <v>60</v>
      </c>
      <c r="C12" s="130" t="s">
        <v>61</v>
      </c>
      <c r="D12" s="132" t="s">
        <v>53</v>
      </c>
      <c r="E12" s="132" t="s">
        <v>58</v>
      </c>
      <c r="F12" s="132">
        <v>5</v>
      </c>
      <c r="G12" s="133"/>
      <c r="H12" s="134">
        <f>ROUND(F12*ROUND(G12,2),2)</f>
        <v>0</v>
      </c>
      <c r="I12" s="135">
        <v>0.2</v>
      </c>
      <c r="J12" s="136">
        <f>ROUND(I12*ROUND(H12,2),2)</f>
        <v>0</v>
      </c>
      <c r="K12" s="137"/>
    </row>
    <row r="13" spans="1:11" s="49" customFormat="1" ht="21.75" x14ac:dyDescent="0.2">
      <c r="A13" s="128"/>
      <c r="B13" s="125" t="s">
        <v>49</v>
      </c>
      <c r="C13" s="144" t="s">
        <v>62</v>
      </c>
      <c r="D13" s="138" t="s">
        <v>49</v>
      </c>
      <c r="E13" s="138"/>
      <c r="F13" s="138"/>
      <c r="G13" s="139"/>
      <c r="H13" s="140"/>
      <c r="I13" s="141"/>
      <c r="J13" s="142"/>
      <c r="K13" s="143"/>
    </row>
    <row r="14" spans="1:11" ht="21" x14ac:dyDescent="0.15">
      <c r="A14" s="127">
        <v>11</v>
      </c>
      <c r="B14" s="125" t="s">
        <v>63</v>
      </c>
      <c r="C14" s="130" t="s">
        <v>64</v>
      </c>
      <c r="D14" s="132" t="s">
        <v>53</v>
      </c>
      <c r="E14" s="132" t="s">
        <v>58</v>
      </c>
      <c r="F14" s="132">
        <v>5</v>
      </c>
      <c r="G14" s="133"/>
      <c r="H14" s="134">
        <f>ROUND(F14*ROUND(G14,2),2)</f>
        <v>0</v>
      </c>
      <c r="I14" s="135">
        <v>0.2</v>
      </c>
      <c r="J14" s="136">
        <f>ROUND(I14*ROUND(H14,2),2)</f>
        <v>0</v>
      </c>
      <c r="K14" s="137"/>
    </row>
    <row r="15" spans="1:11" x14ac:dyDescent="0.15">
      <c r="A15" s="127">
        <v>12</v>
      </c>
      <c r="B15" s="125" t="s">
        <v>65</v>
      </c>
      <c r="C15" s="130" t="s">
        <v>66</v>
      </c>
      <c r="D15" s="132" t="s">
        <v>53</v>
      </c>
      <c r="E15" s="132" t="s">
        <v>58</v>
      </c>
      <c r="F15" s="132">
        <v>5</v>
      </c>
      <c r="G15" s="133"/>
      <c r="H15" s="134">
        <f>ROUND(F15*ROUND(G15,2),2)</f>
        <v>0</v>
      </c>
      <c r="I15" s="135">
        <v>0.2</v>
      </c>
      <c r="J15" s="136">
        <f>ROUND(I15*ROUND(H15,2),2)</f>
        <v>0</v>
      </c>
      <c r="K15" s="137"/>
    </row>
    <row r="16" spans="1:11" ht="21" x14ac:dyDescent="0.15">
      <c r="A16" s="127">
        <v>14</v>
      </c>
      <c r="B16" s="125" t="s">
        <v>67</v>
      </c>
      <c r="C16" s="130" t="s">
        <v>68</v>
      </c>
      <c r="D16" s="132" t="s">
        <v>53</v>
      </c>
      <c r="E16" s="132" t="s">
        <v>69</v>
      </c>
      <c r="F16" s="132">
        <v>10</v>
      </c>
      <c r="G16" s="133"/>
      <c r="H16" s="134">
        <f>ROUND(F16*ROUND(G16,2),2)</f>
        <v>0</v>
      </c>
      <c r="I16" s="135">
        <v>0.2</v>
      </c>
      <c r="J16" s="136">
        <f>ROUND(I16*ROUND(H16,2),2)</f>
        <v>0</v>
      </c>
      <c r="K16" s="137"/>
    </row>
    <row r="17" spans="1:11" ht="21" x14ac:dyDescent="0.15">
      <c r="A17" s="127">
        <v>17</v>
      </c>
      <c r="B17" s="125" t="s">
        <v>93</v>
      </c>
      <c r="C17" s="130" t="s">
        <v>94</v>
      </c>
      <c r="D17" s="132" t="s">
        <v>53</v>
      </c>
      <c r="E17" s="132" t="s">
        <v>58</v>
      </c>
      <c r="F17" s="132">
        <v>5</v>
      </c>
      <c r="G17" s="133"/>
      <c r="H17" s="134">
        <f>ROUND(F17*ROUND(G17,2),2)</f>
        <v>0</v>
      </c>
      <c r="I17" s="135">
        <v>0.2</v>
      </c>
      <c r="J17" s="136">
        <f>ROUND(I17*ROUND(H17,2),2)</f>
        <v>0</v>
      </c>
      <c r="K17" s="137"/>
    </row>
    <row r="18" spans="1:11" s="49" customFormat="1" ht="21.75" x14ac:dyDescent="0.2">
      <c r="A18" s="128"/>
      <c r="B18" s="125" t="s">
        <v>49</v>
      </c>
      <c r="C18" s="144" t="s">
        <v>70</v>
      </c>
      <c r="D18" s="132"/>
      <c r="E18" s="132"/>
      <c r="F18" s="132"/>
      <c r="G18" s="133"/>
      <c r="H18" s="134"/>
      <c r="I18" s="135"/>
      <c r="J18" s="136"/>
      <c r="K18" s="143"/>
    </row>
    <row r="19" spans="1:11" x14ac:dyDescent="0.15">
      <c r="A19" s="127">
        <v>32</v>
      </c>
      <c r="B19" s="125" t="s">
        <v>71</v>
      </c>
      <c r="C19" s="130" t="s">
        <v>72</v>
      </c>
      <c r="D19" s="132" t="s">
        <v>53</v>
      </c>
      <c r="E19" s="132" t="s">
        <v>58</v>
      </c>
      <c r="F19" s="132">
        <v>5</v>
      </c>
      <c r="G19" s="133"/>
      <c r="H19" s="134">
        <f t="shared" ref="H19" si="0">ROUND(F19*ROUND(G19,2),2)</f>
        <v>0</v>
      </c>
      <c r="I19" s="135">
        <v>0.2</v>
      </c>
      <c r="J19" s="136">
        <f t="shared" ref="J19" si="1">ROUND(I19*ROUND(H19,2),2)</f>
        <v>0</v>
      </c>
      <c r="K19" s="137"/>
    </row>
    <row r="20" spans="1:11" x14ac:dyDescent="0.15">
      <c r="A20" s="127"/>
      <c r="B20" s="125"/>
      <c r="C20" s="144" t="s">
        <v>73</v>
      </c>
      <c r="D20" s="132"/>
      <c r="E20" s="132"/>
      <c r="F20" s="132"/>
      <c r="G20" s="133"/>
      <c r="H20" s="134"/>
      <c r="I20" s="135"/>
      <c r="J20" s="136"/>
      <c r="K20" s="137"/>
    </row>
    <row r="21" spans="1:11" ht="21" x14ac:dyDescent="0.15">
      <c r="A21" s="127">
        <v>37</v>
      </c>
      <c r="B21" s="125" t="s">
        <v>95</v>
      </c>
      <c r="C21" s="130" t="s">
        <v>96</v>
      </c>
      <c r="D21" s="132" t="s">
        <v>53</v>
      </c>
      <c r="E21" s="132" t="s">
        <v>58</v>
      </c>
      <c r="F21" s="132">
        <v>5</v>
      </c>
      <c r="G21" s="133"/>
      <c r="H21" s="134">
        <f t="shared" ref="H21" si="2">ROUND(F21*ROUND(G21,2),2)</f>
        <v>0</v>
      </c>
      <c r="I21" s="135">
        <v>0.2</v>
      </c>
      <c r="J21" s="136">
        <f t="shared" ref="J21" si="3">ROUND(I21*ROUND(H21,2),2)</f>
        <v>0</v>
      </c>
      <c r="K21" s="137"/>
    </row>
    <row r="22" spans="1:11" s="49" customFormat="1" ht="12.75" x14ac:dyDescent="0.2">
      <c r="A22" s="128"/>
      <c r="B22" s="125"/>
      <c r="C22" s="144" t="s">
        <v>74</v>
      </c>
      <c r="D22" s="138"/>
      <c r="E22" s="138"/>
      <c r="F22" s="138"/>
      <c r="G22" s="139"/>
      <c r="H22" s="140"/>
      <c r="I22" s="141"/>
      <c r="J22" s="142"/>
      <c r="K22" s="143"/>
    </row>
    <row r="23" spans="1:11" ht="21" x14ac:dyDescent="0.15">
      <c r="A23" s="127">
        <v>45</v>
      </c>
      <c r="B23" s="125" t="s">
        <v>75</v>
      </c>
      <c r="C23" s="130" t="s">
        <v>76</v>
      </c>
      <c r="D23" s="132" t="s">
        <v>53</v>
      </c>
      <c r="E23" s="132" t="s">
        <v>69</v>
      </c>
      <c r="F23" s="132">
        <v>10</v>
      </c>
      <c r="G23" s="133"/>
      <c r="H23" s="134">
        <f t="shared" ref="H23" si="4">ROUND(F23*ROUND(G23,2),2)</f>
        <v>0</v>
      </c>
      <c r="I23" s="135">
        <v>0.2</v>
      </c>
      <c r="J23" s="136">
        <f t="shared" ref="J23" si="5">ROUND(I23*ROUND(H23,2),2)</f>
        <v>0</v>
      </c>
      <c r="K23" s="137"/>
    </row>
    <row r="24" spans="1:11" x14ac:dyDescent="0.15">
      <c r="A24" s="127">
        <v>53</v>
      </c>
      <c r="B24" s="125" t="s">
        <v>77</v>
      </c>
      <c r="C24" s="130" t="s">
        <v>98</v>
      </c>
      <c r="D24" s="132" t="s">
        <v>53</v>
      </c>
      <c r="E24" s="132" t="s">
        <v>69</v>
      </c>
      <c r="F24" s="132">
        <v>10</v>
      </c>
      <c r="G24" s="133"/>
      <c r="H24" s="134">
        <f t="shared" ref="H24:H25" si="6">ROUND(F24*ROUND(G24,2),2)</f>
        <v>0</v>
      </c>
      <c r="I24" s="135">
        <v>0.2</v>
      </c>
      <c r="J24" s="136">
        <f t="shared" ref="J24:J25" si="7">ROUND(I24*ROUND(H24,2),2)</f>
        <v>0</v>
      </c>
      <c r="K24" s="137"/>
    </row>
    <row r="25" spans="1:11" s="49" customFormat="1" ht="12.75" x14ac:dyDescent="0.2">
      <c r="A25" s="127">
        <v>54</v>
      </c>
      <c r="B25" s="125" t="s">
        <v>97</v>
      </c>
      <c r="C25" s="130" t="s">
        <v>99</v>
      </c>
      <c r="D25" s="132" t="s">
        <v>53</v>
      </c>
      <c r="E25" s="132" t="s">
        <v>69</v>
      </c>
      <c r="F25" s="132">
        <v>1</v>
      </c>
      <c r="G25" s="133"/>
      <c r="H25" s="134">
        <f t="shared" si="6"/>
        <v>0</v>
      </c>
      <c r="I25" s="135">
        <v>0.2</v>
      </c>
      <c r="J25" s="136">
        <f t="shared" si="7"/>
        <v>0</v>
      </c>
      <c r="K25" s="137"/>
    </row>
    <row r="26" spans="1:11" ht="31.5" x14ac:dyDescent="0.15">
      <c r="A26" s="127">
        <v>66</v>
      </c>
      <c r="B26" s="125" t="s">
        <v>100</v>
      </c>
      <c r="C26" s="130" t="s">
        <v>101</v>
      </c>
      <c r="D26" s="132" t="s">
        <v>53</v>
      </c>
      <c r="E26" s="132" t="s">
        <v>69</v>
      </c>
      <c r="F26" s="132">
        <v>1</v>
      </c>
      <c r="G26" s="133"/>
      <c r="H26" s="134">
        <f t="shared" ref="H26" si="8">ROUND(F26*ROUND(G26,2),2)</f>
        <v>0</v>
      </c>
      <c r="I26" s="135">
        <v>0.2</v>
      </c>
      <c r="J26" s="136">
        <f t="shared" ref="J26" si="9">ROUND(I26*ROUND(H26,2),2)</f>
        <v>0</v>
      </c>
      <c r="K26" s="137"/>
    </row>
    <row r="27" spans="1:11" ht="31.5" x14ac:dyDescent="0.15">
      <c r="A27" s="127">
        <v>68</v>
      </c>
      <c r="B27" s="125" t="s">
        <v>102</v>
      </c>
      <c r="C27" s="131" t="s">
        <v>103</v>
      </c>
      <c r="D27" s="132" t="s">
        <v>53</v>
      </c>
      <c r="E27" s="132" t="s">
        <v>69</v>
      </c>
      <c r="F27" s="132">
        <v>10</v>
      </c>
      <c r="G27" s="133"/>
      <c r="H27" s="134">
        <f t="shared" ref="H27" si="10">ROUND(F27*ROUND(G27,2),2)</f>
        <v>0</v>
      </c>
      <c r="I27" s="135">
        <v>0.2</v>
      </c>
      <c r="J27" s="136">
        <f t="shared" ref="J27" si="11">ROUND(I27*ROUND(H27,2),2)</f>
        <v>0</v>
      </c>
      <c r="K27" s="137"/>
    </row>
    <row r="28" spans="1:11" s="49" customFormat="1" ht="21.75" x14ac:dyDescent="0.2">
      <c r="A28" s="127"/>
      <c r="B28" s="125"/>
      <c r="C28" s="144" t="s">
        <v>105</v>
      </c>
      <c r="D28" s="132"/>
      <c r="E28" s="132"/>
      <c r="F28" s="132"/>
      <c r="G28" s="133"/>
      <c r="H28" s="134"/>
      <c r="I28" s="135"/>
      <c r="J28" s="136"/>
      <c r="K28" s="111"/>
    </row>
    <row r="29" spans="1:11" ht="42" x14ac:dyDescent="0.15">
      <c r="A29" s="127">
        <v>69</v>
      </c>
      <c r="B29" s="125" t="s">
        <v>106</v>
      </c>
      <c r="C29" s="131" t="s">
        <v>104</v>
      </c>
      <c r="D29" s="132" t="s">
        <v>53</v>
      </c>
      <c r="E29" s="132" t="s">
        <v>58</v>
      </c>
      <c r="F29" s="132">
        <v>2</v>
      </c>
      <c r="G29" s="133"/>
      <c r="H29" s="134">
        <f t="shared" ref="H29" si="12">ROUND(F29*ROUND(G29,2),2)</f>
        <v>0</v>
      </c>
      <c r="I29" s="135">
        <v>0.2</v>
      </c>
      <c r="J29" s="136">
        <f t="shared" ref="J29" si="13">ROUND(I29*ROUND(H29,2),2)</f>
        <v>0</v>
      </c>
      <c r="K29" s="111"/>
    </row>
    <row r="30" spans="1:11" s="49" customFormat="1" ht="32.25" x14ac:dyDescent="0.2">
      <c r="A30" s="128"/>
      <c r="B30" s="125"/>
      <c r="C30" s="144" t="s">
        <v>78</v>
      </c>
      <c r="D30" s="98"/>
      <c r="E30" s="98"/>
      <c r="F30" s="98"/>
      <c r="G30" s="99"/>
      <c r="H30" s="100"/>
      <c r="I30" s="101"/>
      <c r="J30" s="102"/>
      <c r="K30" s="103"/>
    </row>
    <row r="31" spans="1:11" x14ac:dyDescent="0.15">
      <c r="A31" s="127">
        <v>87</v>
      </c>
      <c r="B31" s="125" t="s">
        <v>79</v>
      </c>
      <c r="C31" s="131" t="s">
        <v>80</v>
      </c>
      <c r="D31" s="132" t="s">
        <v>53</v>
      </c>
      <c r="E31" s="145" t="s">
        <v>81</v>
      </c>
      <c r="F31" s="145">
        <v>1</v>
      </c>
      <c r="G31" s="146"/>
      <c r="H31" s="134">
        <f t="shared" ref="H31:H32" si="14">ROUND(F31*ROUND(G31,2),2)</f>
        <v>0</v>
      </c>
      <c r="I31" s="135">
        <v>0.2</v>
      </c>
      <c r="J31" s="136">
        <f t="shared" ref="J31:J32" si="15">ROUND(I31*ROUND(H31,2),2)</f>
        <v>0</v>
      </c>
      <c r="K31" s="111"/>
    </row>
    <row r="32" spans="1:11" s="49" customFormat="1" ht="12.75" x14ac:dyDescent="0.2">
      <c r="A32" s="127">
        <v>88</v>
      </c>
      <c r="B32" s="125" t="s">
        <v>108</v>
      </c>
      <c r="C32" s="131" t="s">
        <v>107</v>
      </c>
      <c r="D32" s="132" t="s">
        <v>53</v>
      </c>
      <c r="E32" s="145" t="s">
        <v>81</v>
      </c>
      <c r="F32" s="145">
        <v>1</v>
      </c>
      <c r="G32" s="146"/>
      <c r="H32" s="134">
        <f t="shared" si="14"/>
        <v>0</v>
      </c>
      <c r="I32" s="135">
        <v>0.2</v>
      </c>
      <c r="J32" s="136">
        <f t="shared" si="15"/>
        <v>0</v>
      </c>
      <c r="K32" s="103"/>
    </row>
    <row r="33" spans="1:11" x14ac:dyDescent="0.15">
      <c r="A33" s="127"/>
      <c r="B33" s="125"/>
      <c r="C33" s="144" t="s">
        <v>82</v>
      </c>
      <c r="D33" s="106"/>
      <c r="E33" s="106"/>
      <c r="F33" s="106"/>
      <c r="G33" s="107"/>
      <c r="H33" s="108"/>
      <c r="I33" s="109"/>
      <c r="J33" s="110"/>
      <c r="K33" s="111"/>
    </row>
    <row r="34" spans="1:11" s="49" customFormat="1" ht="21.75" x14ac:dyDescent="0.2">
      <c r="A34" s="127">
        <v>92</v>
      </c>
      <c r="B34" s="125" t="s">
        <v>83</v>
      </c>
      <c r="C34" s="131" t="s">
        <v>84</v>
      </c>
      <c r="D34" s="132" t="s">
        <v>53</v>
      </c>
      <c r="E34" s="132" t="s">
        <v>109</v>
      </c>
      <c r="F34" s="132">
        <v>1</v>
      </c>
      <c r="G34" s="99"/>
      <c r="H34" s="134">
        <f t="shared" ref="H34" si="16">ROUND(F34*ROUND(G34,2),2)</f>
        <v>0</v>
      </c>
      <c r="I34" s="135">
        <v>0.2</v>
      </c>
      <c r="J34" s="136">
        <f t="shared" ref="J34" si="17">ROUND(I34*ROUND(H34,2),2)</f>
        <v>0</v>
      </c>
      <c r="K34" s="103"/>
    </row>
    <row r="35" spans="1:11" ht="15" customHeight="1" x14ac:dyDescent="0.15">
      <c r="A35" s="156" t="s">
        <v>85</v>
      </c>
      <c r="B35" s="157"/>
      <c r="C35" s="158"/>
      <c r="D35" s="157"/>
      <c r="E35" s="157"/>
      <c r="F35" s="157"/>
      <c r="G35" s="159"/>
      <c r="H35" s="96">
        <f>SUM(H7:H34)</f>
        <v>0</v>
      </c>
      <c r="I35" s="112"/>
      <c r="J35" s="97"/>
      <c r="K35" s="113"/>
    </row>
    <row r="36" spans="1:11" ht="15" customHeight="1" x14ac:dyDescent="0.15">
      <c r="A36" s="160" t="s">
        <v>86</v>
      </c>
      <c r="B36" s="161"/>
      <c r="C36" s="162"/>
      <c r="D36" s="161"/>
      <c r="E36" s="161"/>
      <c r="F36" s="161"/>
      <c r="G36" s="163"/>
      <c r="H36" s="92">
        <f>ROUND(0.2*H35,2)</f>
        <v>0</v>
      </c>
      <c r="I36" s="114"/>
      <c r="J36" s="110"/>
      <c r="K36" s="115"/>
    </row>
    <row r="37" spans="1:11" ht="15" customHeight="1" x14ac:dyDescent="0.15">
      <c r="A37" s="156" t="s">
        <v>87</v>
      </c>
      <c r="B37" s="157"/>
      <c r="C37" s="158"/>
      <c r="D37" s="157"/>
      <c r="E37" s="157"/>
      <c r="F37" s="157"/>
      <c r="G37" s="159"/>
      <c r="H37" s="96">
        <f>H35+H36</f>
        <v>0</v>
      </c>
      <c r="I37" s="112"/>
      <c r="J37" s="97"/>
      <c r="K37" s="113"/>
    </row>
    <row r="38" spans="1:11" x14ac:dyDescent="0.15">
      <c r="A38" s="164" t="s">
        <v>88</v>
      </c>
      <c r="B38" s="165"/>
      <c r="C38" s="165"/>
      <c r="D38" s="165"/>
      <c r="E38" s="165"/>
      <c r="F38" s="165"/>
      <c r="G38" s="166"/>
      <c r="H38" s="167"/>
      <c r="I38" s="168"/>
      <c r="J38" s="169"/>
      <c r="K38" s="170"/>
    </row>
    <row r="39" spans="1:11" x14ac:dyDescent="0.15">
      <c r="A39" s="164"/>
      <c r="B39" s="165"/>
      <c r="C39" s="165"/>
      <c r="D39" s="165"/>
      <c r="E39" s="165"/>
      <c r="F39" s="165"/>
      <c r="G39" s="166"/>
      <c r="H39" s="167"/>
      <c r="I39" s="168"/>
      <c r="J39" s="169"/>
      <c r="K39" s="170"/>
    </row>
    <row r="40" spans="1:11" x14ac:dyDescent="0.15">
      <c r="A40" s="164"/>
      <c r="B40" s="165"/>
      <c r="C40" s="165"/>
      <c r="D40" s="165"/>
      <c r="E40" s="165"/>
      <c r="F40" s="165"/>
      <c r="G40" s="166"/>
      <c r="H40" s="167"/>
      <c r="I40" s="168"/>
      <c r="J40" s="169"/>
      <c r="K40" s="170"/>
    </row>
    <row r="41" spans="1:11" x14ac:dyDescent="0.15">
      <c r="A41" s="164"/>
      <c r="B41" s="165"/>
      <c r="C41" s="165"/>
      <c r="D41" s="165"/>
      <c r="E41" s="165"/>
      <c r="F41" s="165"/>
      <c r="G41" s="166"/>
      <c r="H41" s="167"/>
      <c r="I41" s="168"/>
      <c r="J41" s="169"/>
      <c r="K41" s="170"/>
    </row>
  </sheetData>
  <sheetProtection formatCells="0" formatColumns="0" formatRows="0"/>
  <mergeCells count="5">
    <mergeCell ref="A3:K3"/>
    <mergeCell ref="A35:G35"/>
    <mergeCell ref="A36:G36"/>
    <mergeCell ref="A37:G37"/>
    <mergeCell ref="A38:K41"/>
  </mergeCells>
  <phoneticPr fontId="33" type="noConversion"/>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DQE
  “prestations de maintenance des toitures de IMT Atlantique campus de Brest, Nantes et Rennes - Lot 1 - Maintenance toiture campus Brest”</oddHeader>
    <oddFooter>&amp;CRéférence DCE : 22MTA003M&amp;R&amp;P/&amp;N</oddFooter>
    <firstFooter>&amp;CRéférence DCE : 22MTA003M&amp;R&amp;P/&amp;N</firstFooter>
  </headerFooter>
  <ignoredErrors>
    <ignoredError sqref="B3 A35:B42 G35:G42 G3 C3:F3 C35:F42 A4:G4 H3:CO3 H4:CO6 H8 J8:CO8 H38:CO42 I35:CO37 A6:G6 C5:G5 A1:CO2 A43:CO9983 A8:D8 F8 A10 C10:F10 A11:F11 A12:E12 K18:CO18 A13:F13 A18:B18 A14:E16 H10:CO1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11.42578125" defaultRowHeight="10.5" x14ac:dyDescent="0.2"/>
  <cols>
    <col min="1" max="1" width="48.7109375" style="18" customWidth="1"/>
    <col min="2" max="2" width="8" style="19" customWidth="1"/>
    <col min="3" max="3" width="15.7109375" style="95" customWidth="1"/>
    <col min="4" max="4" width="40.7109375" style="20" customWidth="1"/>
    <col min="5" max="5" width="18.7109375" style="21" customWidth="1"/>
    <col min="6" max="6" width="7.7109375" style="22" customWidth="1"/>
    <col min="7" max="7" width="12.140625" style="17" hidden="1" customWidth="1"/>
    <col min="8" max="8" width="12.140625" style="16" customWidth="1"/>
    <col min="9" max="9" width="11.42578125" style="16" customWidth="1"/>
    <col min="10" max="16384" width="11.42578125" style="16"/>
  </cols>
  <sheetData>
    <row r="1" spans="1:7" s="14" customFormat="1" hidden="1" x14ac:dyDescent="0.15">
      <c r="A1" s="53"/>
      <c r="B1" s="54"/>
      <c r="C1" s="89"/>
      <c r="D1" s="55"/>
      <c r="E1" s="55"/>
      <c r="F1" s="54"/>
      <c r="G1" s="56"/>
    </row>
    <row r="2" spans="1:7" s="14" customFormat="1" hidden="1" x14ac:dyDescent="0.15">
      <c r="A2" s="53"/>
      <c r="B2" s="57"/>
      <c r="C2" s="90"/>
      <c r="D2" s="58"/>
      <c r="E2" s="59"/>
      <c r="F2" s="57"/>
      <c r="G2" s="60"/>
    </row>
    <row r="3" spans="1:7" s="15" customFormat="1" x14ac:dyDescent="0.15">
      <c r="A3" s="61" t="s">
        <v>10</v>
      </c>
      <c r="B3" s="62" t="s">
        <v>11</v>
      </c>
      <c r="C3" s="91" t="s">
        <v>12</v>
      </c>
      <c r="D3" s="64" t="s">
        <v>13</v>
      </c>
      <c r="E3" s="63" t="s">
        <v>14</v>
      </c>
      <c r="F3" s="65" t="s">
        <v>15</v>
      </c>
      <c r="G3" s="66" t="s">
        <v>20</v>
      </c>
    </row>
    <row r="4" spans="1:7" ht="30" customHeight="1" x14ac:dyDescent="0.15">
      <c r="A4" s="67"/>
      <c r="B4" s="68"/>
      <c r="C4" s="92"/>
      <c r="D4" s="69"/>
      <c r="E4" s="70">
        <f>ROUND(B4*C4,2)</f>
        <v>0</v>
      </c>
      <c r="F4" s="71"/>
      <c r="G4" s="72">
        <f t="shared" ref="G4:G13" si="0">E4*F4</f>
        <v>0</v>
      </c>
    </row>
    <row r="5" spans="1:7" ht="30" customHeight="1" x14ac:dyDescent="0.15">
      <c r="A5" s="67"/>
      <c r="B5" s="68"/>
      <c r="C5" s="92"/>
      <c r="D5" s="69"/>
      <c r="E5" s="70">
        <f>ROUND(B5*C5,2)</f>
        <v>0</v>
      </c>
      <c r="F5" s="71"/>
      <c r="G5" s="72">
        <f t="shared" si="0"/>
        <v>0</v>
      </c>
    </row>
    <row r="6" spans="1:7" ht="30" customHeight="1" x14ac:dyDescent="0.15">
      <c r="A6" s="67"/>
      <c r="B6" s="68"/>
      <c r="C6" s="92"/>
      <c r="D6" s="69"/>
      <c r="E6" s="70">
        <f t="shared" ref="E6:E12" si="1">ROUND(B6*C6,2)</f>
        <v>0</v>
      </c>
      <c r="F6" s="71"/>
      <c r="G6" s="72">
        <f t="shared" si="0"/>
        <v>0</v>
      </c>
    </row>
    <row r="7" spans="1:7" ht="30" customHeight="1" x14ac:dyDescent="0.15">
      <c r="A7" s="67"/>
      <c r="B7" s="68"/>
      <c r="C7" s="92"/>
      <c r="D7" s="69"/>
      <c r="E7" s="70">
        <f t="shared" si="1"/>
        <v>0</v>
      </c>
      <c r="F7" s="71"/>
      <c r="G7" s="72">
        <f t="shared" si="0"/>
        <v>0</v>
      </c>
    </row>
    <row r="8" spans="1:7" ht="30" customHeight="1" x14ac:dyDescent="0.15">
      <c r="A8" s="67"/>
      <c r="B8" s="68"/>
      <c r="C8" s="92"/>
      <c r="D8" s="69"/>
      <c r="E8" s="70">
        <f t="shared" si="1"/>
        <v>0</v>
      </c>
      <c r="F8" s="71"/>
      <c r="G8" s="72">
        <f t="shared" si="0"/>
        <v>0</v>
      </c>
    </row>
    <row r="9" spans="1:7" ht="30" customHeight="1" x14ac:dyDescent="0.15">
      <c r="A9" s="67"/>
      <c r="B9" s="68"/>
      <c r="C9" s="92"/>
      <c r="D9" s="69"/>
      <c r="E9" s="70">
        <f t="shared" si="1"/>
        <v>0</v>
      </c>
      <c r="F9" s="71"/>
      <c r="G9" s="72">
        <f t="shared" si="0"/>
        <v>0</v>
      </c>
    </row>
    <row r="10" spans="1:7" ht="30" customHeight="1" x14ac:dyDescent="0.15">
      <c r="A10" s="67"/>
      <c r="B10" s="68"/>
      <c r="C10" s="92"/>
      <c r="D10" s="69"/>
      <c r="E10" s="70">
        <f t="shared" si="1"/>
        <v>0</v>
      </c>
      <c r="F10" s="71"/>
      <c r="G10" s="72">
        <f t="shared" si="0"/>
        <v>0</v>
      </c>
    </row>
    <row r="11" spans="1:7" ht="30" customHeight="1" x14ac:dyDescent="0.15">
      <c r="A11" s="67"/>
      <c r="B11" s="68"/>
      <c r="C11" s="92"/>
      <c r="D11" s="69"/>
      <c r="E11" s="70">
        <f t="shared" si="1"/>
        <v>0</v>
      </c>
      <c r="F11" s="71"/>
      <c r="G11" s="72">
        <f t="shared" si="0"/>
        <v>0</v>
      </c>
    </row>
    <row r="12" spans="1:7" ht="30" customHeight="1" x14ac:dyDescent="0.15">
      <c r="A12" s="67"/>
      <c r="B12" s="68"/>
      <c r="C12" s="92"/>
      <c r="D12" s="69"/>
      <c r="E12" s="70">
        <f t="shared" si="1"/>
        <v>0</v>
      </c>
      <c r="F12" s="71"/>
      <c r="G12" s="72">
        <f t="shared" si="0"/>
        <v>0</v>
      </c>
    </row>
    <row r="13" spans="1:7" ht="30" customHeight="1" x14ac:dyDescent="0.15">
      <c r="A13" s="73"/>
      <c r="B13" s="74"/>
      <c r="C13" s="93"/>
      <c r="D13" s="75"/>
      <c r="E13" s="76">
        <f>ROUND(B13*C13,2)</f>
        <v>0</v>
      </c>
      <c r="F13" s="77"/>
      <c r="G13" s="78">
        <f t="shared" si="0"/>
        <v>0</v>
      </c>
    </row>
    <row r="14" spans="1:7" ht="30" customHeight="1" x14ac:dyDescent="0.15">
      <c r="A14" s="79"/>
      <c r="B14" s="80"/>
      <c r="C14" s="94"/>
      <c r="D14" s="81" t="s">
        <v>16</v>
      </c>
      <c r="E14" s="82">
        <f>SUM(E4:E13)</f>
        <v>0</v>
      </c>
      <c r="F14" s="83"/>
      <c r="G14" s="84"/>
    </row>
    <row r="15" spans="1:7" ht="30" customHeight="1" x14ac:dyDescent="0.15">
      <c r="A15" s="85"/>
      <c r="B15" s="50"/>
      <c r="C15" s="48"/>
      <c r="D15" s="86" t="s">
        <v>17</v>
      </c>
      <c r="E15" s="87">
        <f>ROUND(SUM(G4:G13),2)</f>
        <v>0</v>
      </c>
      <c r="F15" s="88"/>
      <c r="G15" s="84"/>
    </row>
    <row r="16" spans="1:7" ht="30" customHeight="1" x14ac:dyDescent="0.15">
      <c r="A16" s="79"/>
      <c r="B16" s="80"/>
      <c r="C16" s="94"/>
      <c r="D16" s="81" t="s">
        <v>25</v>
      </c>
      <c r="E16" s="82">
        <f>E14+E15</f>
        <v>0</v>
      </c>
      <c r="F16" s="83"/>
      <c r="G16" s="84"/>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“prestations de maintenance des toitures de IMT Atlantique campus de Brest, Nantes et Rennes - Lot 1 - Maintenance toiture campus Brest”</oddHeader>
    <oddFooter>&amp;CRéférence DCE : 22MTA003M&amp;R&amp;P/&amp;N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11.42578125" defaultRowHeight="12.75" x14ac:dyDescent="0.2"/>
  <cols>
    <col min="1" max="1" width="11.42578125" customWidth="1"/>
    <col min="2" max="2" width="68.140625" style="6" customWidth="1"/>
    <col min="3" max="3" width="11.42578125" customWidth="1"/>
  </cols>
  <sheetData>
    <row r="1" spans="2:2" x14ac:dyDescent="0.2">
      <c r="B1" s="8" t="s">
        <v>2</v>
      </c>
    </row>
    <row r="3" spans="2:2" ht="38.25" x14ac:dyDescent="0.2">
      <c r="B3" s="6" t="s">
        <v>3</v>
      </c>
    </row>
    <row r="4" spans="2:2" x14ac:dyDescent="0.2">
      <c r="B4" s="6" t="s">
        <v>4</v>
      </c>
    </row>
    <row r="5" spans="2:2" x14ac:dyDescent="0.2">
      <c r="B5" s="6" t="s">
        <v>21</v>
      </c>
    </row>
    <row r="6" spans="2:2" ht="114.75" x14ac:dyDescent="0.2">
      <c r="B6" s="7" t="s">
        <v>22</v>
      </c>
    </row>
    <row r="7" spans="2:2" ht="63.75" x14ac:dyDescent="0.2">
      <c r="B7" s="7" t="s">
        <v>26</v>
      </c>
    </row>
    <row r="8" spans="2:2" ht="51" x14ac:dyDescent="0.2">
      <c r="B8" s="7" t="s">
        <v>23</v>
      </c>
    </row>
    <row r="9" spans="2:2" ht="63.75" x14ac:dyDescent="0.2">
      <c r="B9" s="7" t="s">
        <v>5</v>
      </c>
    </row>
    <row r="10" spans="2:2" ht="25.5" x14ac:dyDescent="0.2">
      <c r="B10" s="6" t="s">
        <v>6</v>
      </c>
    </row>
    <row r="11" spans="2:2" x14ac:dyDescent="0.2">
      <c r="B11" s="6" t="s">
        <v>7</v>
      </c>
    </row>
    <row r="13" spans="2:2" x14ac:dyDescent="0.2">
      <c r="B13" s="6" t="s">
        <v>8</v>
      </c>
    </row>
    <row r="15" spans="2:2" x14ac:dyDescent="0.2">
      <c r="B15" s="29" t="s">
        <v>9</v>
      </c>
    </row>
    <row r="16" spans="2:2" x14ac:dyDescent="0.2">
      <c r="B16" s="29" t="s">
        <v>1</v>
      </c>
    </row>
    <row r="17" spans="2:2" x14ac:dyDescent="0.2">
      <c r="B17" s="29" t="s">
        <v>35</v>
      </c>
    </row>
    <row r="18" spans="2:2" x14ac:dyDescent="0.2">
      <c r="B18" s="29" t="s">
        <v>36</v>
      </c>
    </row>
    <row r="19" spans="2:2" x14ac:dyDescent="0.2">
      <c r="B19" s="30" t="s">
        <v>37</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3"/>
  <sheetViews>
    <sheetView workbookViewId="0">
      <selection activeCell="A73" sqref="A73"/>
    </sheetView>
  </sheetViews>
  <sheetFormatPr baseColWidth="10" defaultColWidth="11.42578125" defaultRowHeight="12.75" x14ac:dyDescent="0.2"/>
  <cols>
    <col min="1" max="1" width="27.42578125" style="27" bestFit="1" customWidth="1"/>
    <col min="2" max="2" width="76.85546875" style="27" customWidth="1"/>
    <col min="3" max="3" width="11.42578125" style="27" customWidth="1"/>
    <col min="4" max="16384" width="11.42578125" style="27"/>
  </cols>
  <sheetData>
    <row r="2" spans="1:2" x14ac:dyDescent="0.2">
      <c r="A2" s="27" t="s">
        <v>44</v>
      </c>
      <c r="B2" s="31" t="s">
        <v>43</v>
      </c>
    </row>
    <row r="3" spans="1:2" x14ac:dyDescent="0.2">
      <c r="A3" s="26" t="s">
        <v>27</v>
      </c>
      <c r="B3" s="26"/>
    </row>
    <row r="4" spans="1:2" x14ac:dyDescent="0.2">
      <c r="A4" s="35" t="s">
        <v>28</v>
      </c>
      <c r="B4" s="28" t="s">
        <v>46</v>
      </c>
    </row>
    <row r="5" spans="1:2" x14ac:dyDescent="0.2">
      <c r="A5" s="35" t="s">
        <v>18</v>
      </c>
      <c r="B5" s="28" t="s">
        <v>39</v>
      </c>
    </row>
    <row r="6" spans="1:2" x14ac:dyDescent="0.2">
      <c r="A6" s="35" t="s">
        <v>29</v>
      </c>
      <c r="B6" s="28" t="s">
        <v>40</v>
      </c>
    </row>
    <row r="7" spans="1:2" x14ac:dyDescent="0.2">
      <c r="A7" s="35" t="s">
        <v>10</v>
      </c>
      <c r="B7" s="28" t="s">
        <v>30</v>
      </c>
    </row>
    <row r="8" spans="1:2" ht="255" x14ac:dyDescent="0.2">
      <c r="A8" s="35" t="s">
        <v>0</v>
      </c>
      <c r="B8" s="28" t="s">
        <v>47</v>
      </c>
    </row>
    <row r="9" spans="1:2" x14ac:dyDescent="0.2">
      <c r="A9" s="35" t="s">
        <v>19</v>
      </c>
      <c r="B9" s="28" t="s">
        <v>45</v>
      </c>
    </row>
    <row r="10" spans="1:2" x14ac:dyDescent="0.2">
      <c r="A10" s="35" t="s">
        <v>11</v>
      </c>
      <c r="B10" s="28" t="s">
        <v>48</v>
      </c>
    </row>
    <row r="11" spans="1:2" x14ac:dyDescent="0.2">
      <c r="A11" s="35" t="s">
        <v>31</v>
      </c>
      <c r="B11" s="28" t="s">
        <v>32</v>
      </c>
    </row>
    <row r="12" spans="1:2" x14ac:dyDescent="0.2">
      <c r="A12" s="35" t="s">
        <v>14</v>
      </c>
      <c r="B12" s="28" t="s">
        <v>33</v>
      </c>
    </row>
    <row r="13" spans="1:2" ht="51" x14ac:dyDescent="0.2">
      <c r="A13" s="35" t="s">
        <v>34</v>
      </c>
      <c r="B13" s="28" t="s">
        <v>38</v>
      </c>
    </row>
  </sheetData>
  <pageMargins left="0.75" right="0.75" top="1" bottom="1" header="0.5" footer="0.5"/>
  <pageSetup paperSize="9" orientation="portrait" r:id="rId1"/>
  <ignoredErrors>
    <ignoredError sqref="A1:CW1000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F9957B756E424994BCEE5DA37761DB" ma:contentTypeVersion="11" ma:contentTypeDescription="Crée un document." ma:contentTypeScope="" ma:versionID="29db71f7b25ece132e0c70b815878475">
  <xsd:schema xmlns:xsd="http://www.w3.org/2001/XMLSchema" xmlns:xs="http://www.w3.org/2001/XMLSchema" xmlns:p="http://schemas.microsoft.com/office/2006/metadata/properties" xmlns:ns2="92795362-8a22-4210-9fbd-a6990eccb139" xmlns:ns3="8a7cb8bc-7a24-4d7c-b7df-82767cd94cf2" targetNamespace="http://schemas.microsoft.com/office/2006/metadata/properties" ma:root="true" ma:fieldsID="9b405d43425656776a122a8570887586" ns2:_="" ns3:_="">
    <xsd:import namespace="92795362-8a22-4210-9fbd-a6990eccb139"/>
    <xsd:import namespace="8a7cb8bc-7a24-4d7c-b7df-82767cd94cf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795362-8a22-4210-9fbd-a6990eccb1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a7cb8bc-7a24-4d7c-b7df-82767cd94cf2"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0D06CA-7993-415A-AD00-BF113ACB49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795362-8a22-4210-9fbd-a6990eccb139"/>
    <ds:schemaRef ds:uri="8a7cb8bc-7a24-4d7c-b7df-82767cd94c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BEF7FF3-EB95-4BEB-8603-C64BDC36A481}">
  <ds:schemaRefs>
    <ds:schemaRef ds:uri="http://schemas.microsoft.com/office/2006/metadata/properties"/>
    <ds:schemaRef ds:uri="8a7cb8bc-7a24-4d7c-b7df-82767cd94cf2"/>
    <ds:schemaRef ds:uri="http://purl.org/dc/term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http://purl.org/dc/elements/1.1/"/>
    <ds:schemaRef ds:uri="92795362-8a22-4210-9fbd-a6990eccb139"/>
    <ds:schemaRef ds:uri="http://www.w3.org/XML/1998/namespace"/>
  </ds:schemaRefs>
</ds:datastoreItem>
</file>

<file path=customXml/itemProps3.xml><?xml version="1.0" encoding="utf-8"?>
<ds:datastoreItem xmlns:ds="http://schemas.openxmlformats.org/officeDocument/2006/customXml" ds:itemID="{4B299A86-7D27-4718-930B-BC4BEEC5D88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Emmanuel ZANCHETTA</cp:lastModifiedBy>
  <cp:lastPrinted>2012-04-05T13:12:06Z</cp:lastPrinted>
  <dcterms:created xsi:type="dcterms:W3CDTF">2004-01-29T18:35:10Z</dcterms:created>
  <dcterms:modified xsi:type="dcterms:W3CDTF">2026-02-20T10:12:14Z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0x010100BBF9957B756E424994BCEE5DA37761DB</vt:lpwstr>
  </property>
</Properties>
</file>